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4"/>
  </bookViews>
  <sheets>
    <sheet name="Виткулово" sheetId="1" r:id="rId1"/>
    <sheet name="Елизарово" sheetId="2" r:id="rId2"/>
    <sheet name="Крутые" sheetId="3" r:id="rId3"/>
    <sheet name="р.п. Сосновское" sheetId="4" r:id="rId4"/>
    <sheet name="Селитьба" sheetId="5" r:id="rId5"/>
    <sheet name="Яковское" sheetId="6" r:id="rId6"/>
  </sheets>
  <definedNames>
    <definedName name="_xlnm.Print_Area" localSheetId="0">'Виткулово'!$A$1:$AO$29</definedName>
    <definedName name="_xlnm.Print_Area" localSheetId="1">'Елизарово'!$A$1:$AO$26</definedName>
    <definedName name="_xlnm.Print_Area" localSheetId="2">'Крутые'!$A$1:$AO$28</definedName>
    <definedName name="_xlnm.Print_Area" localSheetId="3">'р.п. Сосновское'!$A$1:$AO$37</definedName>
    <definedName name="_xlnm.Print_Area" localSheetId="4">'Селитьба'!$A$1:$AO$30</definedName>
    <definedName name="_xlnm.Print_Area" localSheetId="5">'Яковское'!$A$1:$AO$30</definedName>
  </definedNames>
  <calcPr fullCalcOnLoad="1"/>
</workbook>
</file>

<file path=xl/sharedStrings.xml><?xml version="1.0" encoding="utf-8"?>
<sst xmlns="http://schemas.openxmlformats.org/spreadsheetml/2006/main" count="587" uniqueCount="161">
  <si>
    <t>№ п/п</t>
  </si>
  <si>
    <t>Юридический адрес</t>
  </si>
  <si>
    <t>Фактический адрес</t>
  </si>
  <si>
    <t>Наименование организации, индивидуального предпринимателя</t>
  </si>
  <si>
    <t>Срок действия договора</t>
  </si>
  <si>
    <t>Местоположение</t>
  </si>
  <si>
    <t>Договор лесопользования</t>
  </si>
  <si>
    <t>Используемая техника</t>
  </si>
  <si>
    <t>Марка</t>
  </si>
  <si>
    <t>Регистрация</t>
  </si>
  <si>
    <t>Переработка древесины</t>
  </si>
  <si>
    <t>Производство отдельных видов продукции переработки</t>
  </si>
  <si>
    <t>Пиломатериалы, кбм</t>
  </si>
  <si>
    <t>Фактический объём переработки древесины, кбм</t>
  </si>
  <si>
    <t>Установленный объём заготовки древесины, кбм</t>
  </si>
  <si>
    <t>Погонажные изделия, кбм.</t>
  </si>
  <si>
    <t>Оцилиндрованное бревно, кбм</t>
  </si>
  <si>
    <t>Профилированный брус, кбм</t>
  </si>
  <si>
    <t>Используемое оборудование</t>
  </si>
  <si>
    <t>Марка, вид</t>
  </si>
  <si>
    <t>Производственная площадка</t>
  </si>
  <si>
    <t>Основание использования земельного участка</t>
  </si>
  <si>
    <t>Площадь, га</t>
  </si>
  <si>
    <t>Количество потребляемой электроэнергии, кВт</t>
  </si>
  <si>
    <t>Численность работников</t>
  </si>
  <si>
    <t>Общая численность, чел.</t>
  </si>
  <si>
    <t>в т.ч. переработка</t>
  </si>
  <si>
    <t>в т.ч. заготовка</t>
  </si>
  <si>
    <t>Среднемесячная заработная плата, руб.</t>
  </si>
  <si>
    <t>Количество, ед.</t>
  </si>
  <si>
    <t>1.</t>
  </si>
  <si>
    <t>Итого:</t>
  </si>
  <si>
    <t>х</t>
  </si>
  <si>
    <t>Вид договора</t>
  </si>
  <si>
    <t>Налоговые отчисления, руб.</t>
  </si>
  <si>
    <t>Объем инвестиций, тыс. руб.</t>
  </si>
  <si>
    <t>Вид деятельности (лесозаготовка, деревопереработка)</t>
  </si>
  <si>
    <t>Объемы заготовки (по месяцам), м.куб.</t>
  </si>
  <si>
    <t>Объемы заготовки всего, м. куб</t>
  </si>
  <si>
    <t xml:space="preserve">"СОГЛАСОВАНО" </t>
  </si>
  <si>
    <t xml:space="preserve">Примечание: по 1 экз. паспорта предоставляется в администрацию района, в районное (межрайонное) лесничество, полицию района. </t>
  </si>
  <si>
    <t xml:space="preserve">Изменения в лесной паспорт вносятся ежеквартально и предоставляются до 10 числа отчетного месяца. </t>
  </si>
  <si>
    <t>Следовательно получает из данной программы финансирование</t>
  </si>
  <si>
    <t>председатель МВК Нижегородской области</t>
  </si>
  <si>
    <t>по борьбе с хищениями лесных ресурсов и незаконным оборотом лесных материалов</t>
  </si>
  <si>
    <t>______________________________ Е.Б.ЛЮЛИН</t>
  </si>
  <si>
    <t xml:space="preserve">Продолжение таблицы </t>
  </si>
  <si>
    <t>"УТВЕРЖДАЮ"</t>
  </si>
  <si>
    <t xml:space="preserve">ФОРМУ ЛЕСНОГО ПАСПОРТА ПОСЕЛЕНИЯ </t>
  </si>
  <si>
    <t>ИП Беляев И.М.</t>
  </si>
  <si>
    <t>606170, Нижегородскаяобл., п. Сосновское, ул. Дачная, д. 5</t>
  </si>
  <si>
    <t>собственность</t>
  </si>
  <si>
    <t>Изделия из дерева</t>
  </si>
  <si>
    <t xml:space="preserve">Глава Администрации Сосновского муниципального района Нижегородской области  </t>
  </si>
  <si>
    <t>А.С. Зимин</t>
  </si>
  <si>
    <t>ООО "Калива"</t>
  </si>
  <si>
    <t>607631, Нижегородская область, Богородский район, п Центральный, ул Ленина, д 1а</t>
  </si>
  <si>
    <t>октябрь</t>
  </si>
  <si>
    <t>ноябрь</t>
  </si>
  <si>
    <t>декабрь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</si>
  <si>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</si>
  <si>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</si>
  <si>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</si>
  <si>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</si>
  <si>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</si>
  <si>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</si>
  <si>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</si>
  <si>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</si>
  <si>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</si>
  <si>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</si>
  <si>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договор аренды 
№ 187</t>
  </si>
  <si>
    <t>Лесовоз Volvo FH-16</t>
  </si>
  <si>
    <t>бензопила</t>
  </si>
  <si>
    <t>Заместитель Губернатора</t>
  </si>
  <si>
    <t xml:space="preserve">                                    ЛЕСНОЙ ПАСПОРТ Виткуловского поселения Сосновского муниципального района</t>
  </si>
  <si>
    <t>606170, Нижегородская обл., д. Глядково, ул. Ворошилова, д.54</t>
  </si>
  <si>
    <t>3.</t>
  </si>
  <si>
    <t xml:space="preserve">Ответственный руководитель: Начальник управления экономического развития Ремизова Елена Юрьевна    </t>
  </si>
  <si>
    <t>Специалист управления экономического развития Ипполитова Алена Георгиевна тел. 8 (83174) 2-71-86                                                   (фамилия имя отчество, должность исполнителя и телефон)</t>
  </si>
  <si>
    <t>Пилорама ленточная ЛМП-850 ПС</t>
  </si>
  <si>
    <t>Станок токарный СР-113</t>
  </si>
  <si>
    <t>Станок круглопалочный</t>
  </si>
  <si>
    <t xml:space="preserve">                                    ЛЕСНОЙ ПАСПОРТ Елизаровского поселения Сосновского муниципального района</t>
  </si>
  <si>
    <t>ИП Сбитнев А.А.</t>
  </si>
  <si>
    <t>606184, Нижегородская обл., Сосновский район, с.Стечкино, ул.Гагарина, д.49</t>
  </si>
  <si>
    <t>Ленточная пилорама ПЛГ-750(3) (усиленая, механический прием)</t>
  </si>
  <si>
    <t>ИП Обрезчиков С.М.</t>
  </si>
  <si>
    <t>606106, Нижегородская обл., г. Павлово, ул.Правика, д.1 кв.55</t>
  </si>
  <si>
    <t>Пила ленточная ОЛГ-550-1</t>
  </si>
  <si>
    <t>собственность
св-во серия 
№ 52АД 
№ 749815
от 29.04.2013г.</t>
  </si>
  <si>
    <t>Станок круглопалочный FS-60</t>
  </si>
  <si>
    <t>ИП Сбитнев Н.Е.</t>
  </si>
  <si>
    <t>606185, Нижегородская обл., Сосновский район, с. Елизарово, ул. Полевая , д.3
с. Елизарово , ул. Советская, д.1б</t>
  </si>
  <si>
    <t>Пилорама ленточная ЛМП-650 ПС</t>
  </si>
  <si>
    <t>договор аренды</t>
  </si>
  <si>
    <t xml:space="preserve">   ЛЕСНОЙ ПАСПОРТ Селитьбенского поселения  Сосновского муниципального района</t>
  </si>
  <si>
    <t xml:space="preserve">февраль </t>
  </si>
  <si>
    <t>ООО "Метелица"</t>
  </si>
  <si>
    <t>договор аренды № 109 от 10.11.2008 заготовка древесины</t>
  </si>
  <si>
    <t>до 28.11.2016</t>
  </si>
  <si>
    <t>договор аренды № 384 от 03.11.2009 заготовка древесины</t>
  </si>
  <si>
    <t>до 02.11.2058</t>
  </si>
  <si>
    <t>ИП Кальмин А.А.</t>
  </si>
  <si>
    <t>606175, Нижегородская обл., Сосновский р-н, с.Селитьба, ул. Молодежная, д. 110</t>
  </si>
  <si>
    <t>606175, Нижегородская обл., Сосновский р-н., с.Селитьба, ул. Центральная, д. 170д</t>
  </si>
  <si>
    <t>трактор Т-130</t>
  </si>
  <si>
    <t>ГИБДД п.Сосновское</t>
  </si>
  <si>
    <t>ГАЗ 3307</t>
  </si>
  <si>
    <t>Пилорама ленточная ЛМП-750 ПС</t>
  </si>
  <si>
    <t>ГАЗ 278813</t>
  </si>
  <si>
    <t>ГИБДД г. Павлово</t>
  </si>
  <si>
    <t>Станок реброво-горбыльный ГР 500</t>
  </si>
  <si>
    <t>ЛЕСНОЙ ПАСПОРТ р.п.Сосновское Сосновского муниципального района</t>
  </si>
  <si>
    <t>Черенки, шт.</t>
  </si>
  <si>
    <t>Кол-во, ед.</t>
  </si>
  <si>
    <t>ЗАО "Сосновский лес"</t>
  </si>
  <si>
    <t>606170, Нижегородская обл., р.п.Сосновское, ул Совхозная, .д.12</t>
  </si>
  <si>
    <t>Бензопила STIHL</t>
  </si>
  <si>
    <t>Камаз</t>
  </si>
  <si>
    <t>ИП Зыкова Е.С.</t>
  </si>
  <si>
    <t>606170, Нижегородская обл., р.п. Сосновское, ул. Матвеева, д.55</t>
  </si>
  <si>
    <t>Ленточная пилорама</t>
  </si>
  <si>
    <t>Станок 4-х сторонний</t>
  </si>
  <si>
    <t>Станок комбинированный: строгание, рейсмус</t>
  </si>
  <si>
    <t>Станок торцовочный</t>
  </si>
  <si>
    <t>Станок для автоматической заточки пил</t>
  </si>
  <si>
    <t>Станок разводной для ленточных пил</t>
  </si>
  <si>
    <t>ООО "Лесосервсис"</t>
  </si>
  <si>
    <t xml:space="preserve">606170, Нижегородская обл., р.п.Сосновское, ул. Есенина, д. 5 </t>
  </si>
  <si>
    <t xml:space="preserve">606170, Нижегородская обл., р.п.Сосновское,ул. Есенина, д. 5 </t>
  </si>
  <si>
    <t>Станок для заточки ножей</t>
  </si>
  <si>
    <t>Маятниковая пила</t>
  </si>
  <si>
    <t>Ленточная пилорама ЛПГ-70</t>
  </si>
  <si>
    <t>Станок копировально-фрезерный с ручным управлением</t>
  </si>
  <si>
    <t>Станок вертикальнофрезерный</t>
  </si>
  <si>
    <t>Круглопалочный станок FS-60</t>
  </si>
  <si>
    <t xml:space="preserve">                                    ЛЕСНОЙ ПАСПОРТ Яковского поселения Сосновского муниципального района</t>
  </si>
  <si>
    <t>ИП Тарапата А.А.</t>
  </si>
  <si>
    <t>606174 Нижегородская обл., Сосновский р-н, с. Яковское, ул. Молодежная, д. 20, кв.21</t>
  </si>
  <si>
    <t>Круглопалочный станок КПА 20</t>
  </si>
  <si>
    <t xml:space="preserve">606175, Нижегородская обл., Сосновский р-н., с.Селитьба </t>
  </si>
  <si>
    <t>606000,Нижегородская обл., г. Дзержинск, Автозаводское шоссе, д. 5,3 км + 100 м, кор. 1, офис 22</t>
  </si>
  <si>
    <t>Прочее</t>
  </si>
  <si>
    <t>606170, Нижегородская обл., р.п. Сосновское, ул Гагарина, д. 52А</t>
  </si>
  <si>
    <t>Деревопереработка</t>
  </si>
  <si>
    <t>Станок многопильный,ленточный</t>
  </si>
  <si>
    <t>Лесозаготовка</t>
  </si>
  <si>
    <t xml:space="preserve">Лесозаготовка
</t>
  </si>
  <si>
    <t xml:space="preserve">до 15.12.2016 </t>
  </si>
  <si>
    <t>до 30.07.2016</t>
  </si>
  <si>
    <t>Догоров аренды от 01.06.2006 № 2</t>
  </si>
  <si>
    <t xml:space="preserve">* объемы инвестиций указывают только в том случае если, индивидуальный предприниматель участвует в какой-либо программе (районной, областной, федеральной). </t>
  </si>
  <si>
    <t>до 18.12.2016</t>
  </si>
  <si>
    <t>606173, Нижегородская область, Сосновский р-н, д. Красное</t>
  </si>
  <si>
    <t>606184, Нижегородская обл., Сосновский район, с.Стечкино</t>
  </si>
  <si>
    <t xml:space="preserve">606185, Нижегородская обл., Сосновский район, с. Елизарово, ул. Полевая , д.3
</t>
  </si>
  <si>
    <t>договор аренды № 62 от 17.06.2008 г.</t>
  </si>
  <si>
    <t>Договор купли - продажи древесины (Богородское лесничество)</t>
  </si>
  <si>
    <t xml:space="preserve">                                    ЛЕСНОЙ ПАСПОРТ Крутецкого поселения Сосновского муниципального района</t>
  </si>
  <si>
    <t>10 января 2017 г.</t>
  </si>
  <si>
    <t xml:space="preserve">"_________" ___________________ 2017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</si>
</sst>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000"/>
    <numFmt numFmtId="172" formatCode="0.000"/>
    <numFmt numFmtId="173" formatCode="#,##0.00&quot;р.&quot;"/>
    <numFmt numFmtId="174" formatCode="#,##0.0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0" borderId="17" xfId="0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top"/>
    </xf>
    <xf numFmtId="0" fontId="2" fillId="0" borderId="0" xfId="0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9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24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169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69" fontId="4" fillId="0" borderId="31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textRotation="90" wrapText="1"/>
    </xf>
    <xf numFmtId="0" fontId="4" fillId="0" borderId="16" xfId="0" applyFont="1" applyFill="1" applyBorder="1" applyAlignment="1">
      <alignment vertical="top" textRotation="90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textRotation="90" wrapText="1"/>
    </xf>
    <xf numFmtId="0" fontId="7" fillId="0" borderId="0" xfId="0" applyFont="1" applyFill="1" applyAlignment="1">
      <alignment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textRotation="90" wrapText="1"/>
    </xf>
    <xf numFmtId="0" fontId="4" fillId="0" borderId="2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textRotation="90" wrapText="1"/>
    </xf>
    <xf numFmtId="0" fontId="4" fillId="0" borderId="32" xfId="0" applyFont="1" applyFill="1" applyBorder="1" applyAlignment="1">
      <alignment vertical="top" textRotation="90" wrapText="1"/>
    </xf>
    <xf numFmtId="0" fontId="4" fillId="0" borderId="31" xfId="0" applyFont="1" applyFill="1" applyBorder="1" applyAlignment="1">
      <alignment vertical="center" wrapText="1"/>
    </xf>
    <xf numFmtId="169" fontId="4" fillId="0" borderId="4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vertical="top" textRotation="90" wrapText="1"/>
    </xf>
    <xf numFmtId="0" fontId="4" fillId="0" borderId="52" xfId="0" applyFont="1" applyFill="1" applyBorder="1" applyAlignment="1">
      <alignment vertical="top" textRotation="90" wrapText="1"/>
    </xf>
    <xf numFmtId="0" fontId="4" fillId="0" borderId="28" xfId="0" applyFont="1" applyFill="1" applyBorder="1" applyAlignment="1">
      <alignment vertical="top" textRotation="90" wrapText="1"/>
    </xf>
    <xf numFmtId="0" fontId="4" fillId="0" borderId="59" xfId="0" applyFont="1" applyFill="1" applyBorder="1" applyAlignment="1">
      <alignment vertical="top" textRotation="90" wrapText="1"/>
    </xf>
    <xf numFmtId="0" fontId="4" fillId="0" borderId="60" xfId="0" applyFont="1" applyFill="1" applyBorder="1" applyAlignment="1">
      <alignment vertical="top" textRotation="90" wrapText="1"/>
    </xf>
    <xf numFmtId="0" fontId="4" fillId="0" borderId="34" xfId="0" applyFont="1" applyFill="1" applyBorder="1" applyAlignment="1">
      <alignment vertical="top" textRotation="90" wrapText="1"/>
    </xf>
    <xf numFmtId="0" fontId="0" fillId="0" borderId="0" xfId="0" applyAlignment="1">
      <alignment horizont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vertical="top" textRotation="90" wrapText="1"/>
    </xf>
    <xf numFmtId="0" fontId="4" fillId="0" borderId="62" xfId="0" applyFont="1" applyFill="1" applyBorder="1" applyAlignment="1">
      <alignment vertical="top" textRotation="90" wrapText="1"/>
    </xf>
    <xf numFmtId="0" fontId="4" fillId="0" borderId="35" xfId="0" applyFont="1" applyFill="1" applyBorder="1" applyAlignment="1">
      <alignment vertical="top" textRotation="90" wrapText="1"/>
    </xf>
    <xf numFmtId="0" fontId="2" fillId="0" borderId="0" xfId="0" applyFont="1" applyAlignment="1">
      <alignment horizontal="left" wrapText="1"/>
    </xf>
    <xf numFmtId="0" fontId="2" fillId="0" borderId="5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9" fontId="4" fillId="0" borderId="59" xfId="0" applyNumberFormat="1" applyFont="1" applyFill="1" applyBorder="1" applyAlignment="1">
      <alignment horizontal="center" vertical="center" wrapText="1"/>
    </xf>
    <xf numFmtId="169" fontId="4" fillId="0" borderId="60" xfId="0" applyNumberFormat="1" applyFont="1" applyFill="1" applyBorder="1" applyAlignment="1">
      <alignment horizontal="center" vertical="center" wrapText="1"/>
    </xf>
    <xf numFmtId="169" fontId="4" fillId="0" borderId="34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69" fontId="4" fillId="0" borderId="51" xfId="0" applyNumberFormat="1" applyFont="1" applyFill="1" applyBorder="1" applyAlignment="1">
      <alignment horizontal="center" vertical="center" wrapText="1"/>
    </xf>
    <xf numFmtId="169" fontId="4" fillId="0" borderId="52" xfId="0" applyNumberFormat="1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9" fontId="4" fillId="0" borderId="70" xfId="0" applyNumberFormat="1" applyFont="1" applyFill="1" applyBorder="1" applyAlignment="1">
      <alignment horizontal="center" vertical="center" wrapText="1"/>
    </xf>
    <xf numFmtId="169" fontId="4" fillId="0" borderId="71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26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5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169" fontId="7" fillId="0" borderId="36" xfId="0" applyNumberFormat="1" applyFont="1" applyFill="1" applyBorder="1" applyAlignment="1">
      <alignment horizontal="center" vertical="center" wrapText="1"/>
    </xf>
    <xf numFmtId="169" fontId="7" fillId="0" borderId="7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9" fontId="7" fillId="0" borderId="31" xfId="0" applyNumberFormat="1" applyFont="1" applyFill="1" applyBorder="1" applyAlignment="1">
      <alignment horizontal="center" vertical="center" wrapText="1"/>
    </xf>
    <xf numFmtId="169" fontId="7" fillId="0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top" textRotation="90" wrapText="1"/>
    </xf>
    <xf numFmtId="0" fontId="7" fillId="0" borderId="19" xfId="0" applyFont="1" applyFill="1" applyBorder="1" applyAlignment="1">
      <alignment vertical="top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169" fontId="7" fillId="0" borderId="76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0" borderId="76" xfId="0" applyFont="1" applyFill="1" applyBorder="1" applyAlignment="1">
      <alignment vertical="top" wrapText="1"/>
    </xf>
    <xf numFmtId="0" fontId="7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7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69" fontId="7" fillId="0" borderId="80" xfId="0" applyNumberFormat="1" applyFont="1" applyFill="1" applyBorder="1" applyAlignment="1">
      <alignment horizontal="center" vertical="center" wrapText="1"/>
    </xf>
    <xf numFmtId="169" fontId="7" fillId="0" borderId="8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9" fontId="7" fillId="0" borderId="20" xfId="0" applyNumberFormat="1" applyFont="1" applyFill="1" applyBorder="1" applyAlignment="1">
      <alignment horizontal="center" vertical="center" wrapText="1"/>
    </xf>
    <xf numFmtId="169" fontId="7" fillId="0" borderId="2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textRotation="90" wrapText="1"/>
    </xf>
    <xf numFmtId="0" fontId="7" fillId="0" borderId="21" xfId="0" applyFont="1" applyFill="1" applyBorder="1" applyAlignment="1">
      <alignment vertical="top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49" fontId="4" fillId="0" borderId="82" xfId="0" applyNumberFormat="1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49" fontId="4" fillId="0" borderId="83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vertical="top" wrapText="1"/>
    </xf>
    <xf numFmtId="0" fontId="7" fillId="0" borderId="81" xfId="0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81" xfId="0" applyFont="1" applyFill="1" applyBorder="1" applyAlignment="1">
      <alignment vertical="center" wrapText="1"/>
    </xf>
    <xf numFmtId="1" fontId="7" fillId="0" borderId="80" xfId="0" applyNumberFormat="1" applyFont="1" applyFill="1" applyBorder="1" applyAlignment="1">
      <alignment horizontal="center" vertical="center" wrapText="1"/>
    </xf>
    <xf numFmtId="1" fontId="7" fillId="0" borderId="81" xfId="0" applyNumberFormat="1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textRotation="90" wrapText="1"/>
    </xf>
    <xf numFmtId="0" fontId="0" fillId="0" borderId="64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69" xfId="0" applyFill="1" applyBorder="1" applyAlignment="1">
      <alignment horizontal="center" vertical="center" textRotation="90" wrapText="1"/>
    </xf>
    <xf numFmtId="0" fontId="4" fillId="0" borderId="8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textRotation="90" wrapText="1"/>
    </xf>
    <xf numFmtId="0" fontId="0" fillId="0" borderId="84" xfId="0" applyFill="1" applyBorder="1" applyAlignment="1">
      <alignment horizontal="center" vertical="center" textRotation="90" wrapText="1"/>
    </xf>
    <xf numFmtId="0" fontId="0" fillId="0" borderId="5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169" fontId="4" fillId="0" borderId="3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169" fontId="4" fillId="0" borderId="31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14" fontId="4" fillId="0" borderId="52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top" textRotation="2" wrapText="1"/>
    </xf>
    <xf numFmtId="0" fontId="4" fillId="0" borderId="35" xfId="0" applyFont="1" applyFill="1" applyBorder="1" applyAlignment="1">
      <alignment horizontal="center" vertical="top" textRotation="2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textRotation="90" wrapText="1"/>
    </xf>
    <xf numFmtId="0" fontId="0" fillId="0" borderId="8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84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49" fontId="4" fillId="0" borderId="7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textRotation="90" wrapText="1"/>
    </xf>
    <xf numFmtId="0" fontId="4" fillId="0" borderId="52" xfId="0" applyFont="1" applyFill="1" applyBorder="1" applyAlignment="1">
      <alignment horizontal="left" vertical="center" textRotation="90" wrapText="1"/>
    </xf>
    <xf numFmtId="0" fontId="4" fillId="0" borderId="28" xfId="0" applyFont="1" applyFill="1" applyBorder="1" applyAlignment="1">
      <alignment horizontal="left" vertical="center" textRotation="90" wrapText="1"/>
    </xf>
    <xf numFmtId="0" fontId="4" fillId="0" borderId="61" xfId="0" applyFont="1" applyFill="1" applyBorder="1" applyAlignment="1">
      <alignment horizontal="left" vertical="center" textRotation="90" wrapText="1"/>
    </xf>
    <xf numFmtId="0" fontId="4" fillId="0" borderId="62" xfId="0" applyFont="1" applyFill="1" applyBorder="1" applyAlignment="1">
      <alignment horizontal="left" vertical="center" textRotation="90" wrapText="1"/>
    </xf>
    <xf numFmtId="0" fontId="4" fillId="0" borderId="35" xfId="0" applyFont="1" applyFill="1" applyBorder="1" applyAlignment="1">
      <alignment horizontal="left" vertical="center" textRotation="90" wrapText="1"/>
    </xf>
    <xf numFmtId="0" fontId="4" fillId="0" borderId="59" xfId="0" applyFont="1" applyFill="1" applyBorder="1" applyAlignment="1">
      <alignment horizontal="left" vertical="center" textRotation="90" wrapText="1"/>
    </xf>
    <xf numFmtId="0" fontId="4" fillId="0" borderId="60" xfId="0" applyFont="1" applyFill="1" applyBorder="1" applyAlignment="1">
      <alignment horizontal="left" vertical="center" textRotation="90" wrapText="1"/>
    </xf>
    <xf numFmtId="0" fontId="4" fillId="0" borderId="34" xfId="0" applyFont="1" applyFill="1" applyBorder="1" applyAlignment="1">
      <alignment horizontal="left" vertical="center" textRotation="90" wrapText="1"/>
    </xf>
    <xf numFmtId="3" fontId="4" fillId="0" borderId="61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 textRotation="90" wrapText="1"/>
    </xf>
    <xf numFmtId="0" fontId="4" fillId="0" borderId="71" xfId="0" applyFont="1" applyFill="1" applyBorder="1" applyAlignment="1">
      <alignment horizontal="left" vertical="center" textRotation="90" wrapText="1"/>
    </xf>
    <xf numFmtId="0" fontId="4" fillId="0" borderId="27" xfId="0" applyFont="1" applyFill="1" applyBorder="1" applyAlignment="1">
      <alignment horizontal="left" vertical="center" textRotation="90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9"/>
  <sheetViews>
    <sheetView view="pageBreakPreview" zoomScale="90" zoomScaleSheetLayoutView="90" zoomScalePageLayoutView="0" workbookViewId="0" topLeftCell="A4">
      <selection activeCell="AN22" sqref="AN22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17.125" style="0" customWidth="1"/>
    <col min="4" max="4" width="16.75390625" style="0" customWidth="1"/>
    <col min="5" max="5" width="20.25390625" style="0" customWidth="1"/>
    <col min="6" max="6" width="9.75390625" style="0" customWidth="1"/>
    <col min="7" max="7" width="9.00390625" style="0" customWidth="1"/>
    <col min="8" max="8" width="9.875" style="0" customWidth="1"/>
    <col min="9" max="9" width="8.375" style="0" customWidth="1"/>
    <col min="10" max="10" width="8.625" style="0" customWidth="1"/>
    <col min="11" max="11" width="8.75390625" style="0" customWidth="1"/>
    <col min="12" max="17" width="8.625" style="0" customWidth="1"/>
    <col min="18" max="18" width="9.375" style="0" customWidth="1"/>
    <col min="19" max="21" width="8.625" style="0" customWidth="1"/>
    <col min="22" max="22" width="10.625" style="0" customWidth="1"/>
    <col min="23" max="23" width="7.625" style="6" customWidth="1"/>
    <col min="24" max="24" width="7.375" style="6" customWidth="1"/>
    <col min="25" max="25" width="14.125" style="0" customWidth="1"/>
    <col min="26" max="30" width="9.125" style="0" customWidth="1"/>
    <col min="31" max="31" width="30.2539062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00390625" style="0" customWidth="1"/>
    <col min="36" max="39" width="9.375" style="0" customWidth="1"/>
    <col min="40" max="40" width="10.875" style="0" customWidth="1"/>
    <col min="41" max="41" width="8.125" style="0" customWidth="1"/>
  </cols>
  <sheetData>
    <row r="3" spans="2:9" ht="15" customHeight="1">
      <c r="B3" t="s">
        <v>48</v>
      </c>
      <c r="I3" s="14"/>
    </row>
    <row r="4" spans="9:10" ht="15" customHeight="1">
      <c r="I4" s="14"/>
      <c r="J4" s="11"/>
    </row>
    <row r="5" spans="3:10" ht="15" customHeight="1">
      <c r="C5" s="11" t="s">
        <v>47</v>
      </c>
      <c r="I5" s="14"/>
      <c r="J5" s="11" t="s">
        <v>39</v>
      </c>
    </row>
    <row r="6" spans="2:21" ht="15" customHeight="1">
      <c r="B6" t="s">
        <v>73</v>
      </c>
      <c r="C6" s="11"/>
      <c r="D6" s="11"/>
      <c r="G6" s="188" t="s">
        <v>53</v>
      </c>
      <c r="H6" s="188"/>
      <c r="I6" s="188"/>
      <c r="J6" s="188"/>
      <c r="K6" s="188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43</v>
      </c>
      <c r="C7" s="11"/>
      <c r="D7" s="11"/>
      <c r="G7" s="188"/>
      <c r="H7" s="188"/>
      <c r="I7" s="188"/>
      <c r="J7" s="188"/>
      <c r="K7" s="188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44</v>
      </c>
      <c r="C8" s="11"/>
      <c r="D8" s="11"/>
      <c r="G8" s="16"/>
      <c r="H8" s="16"/>
      <c r="I8" s="16"/>
      <c r="J8" s="9" t="s">
        <v>54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4" ht="15" customHeight="1">
      <c r="B9" s="15" t="s">
        <v>45</v>
      </c>
      <c r="C9" s="11"/>
      <c r="D9" s="11"/>
    </row>
    <row r="10" spans="2:21" ht="12.75">
      <c r="B10" s="15" t="s">
        <v>160</v>
      </c>
      <c r="C10" s="11"/>
      <c r="D10" s="11"/>
      <c r="F10" s="11"/>
      <c r="G10" t="s">
        <v>159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188"/>
      <c r="AA11" s="188"/>
    </row>
    <row r="12" spans="1:41" ht="12.75" customHeight="1">
      <c r="A12" s="10"/>
      <c r="B12" s="10"/>
      <c r="C12" s="10"/>
      <c r="D12" s="198" t="s">
        <v>74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"/>
      <c r="W12" s="10"/>
      <c r="X12" s="10"/>
      <c r="Y12" s="1"/>
      <c r="Z12" s="188"/>
      <c r="AA12" s="188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176" t="s">
        <v>0</v>
      </c>
      <c r="B14" s="176" t="s">
        <v>3</v>
      </c>
      <c r="C14" s="223" t="s">
        <v>5</v>
      </c>
      <c r="D14" s="224"/>
      <c r="E14" s="227" t="s">
        <v>36</v>
      </c>
      <c r="F14" s="223" t="s">
        <v>6</v>
      </c>
      <c r="G14" s="225"/>
      <c r="H14" s="224"/>
      <c r="I14" s="171" t="s">
        <v>38</v>
      </c>
      <c r="J14" s="162" t="s">
        <v>37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4"/>
      <c r="V14" s="162" t="s">
        <v>7</v>
      </c>
      <c r="W14" s="163"/>
      <c r="X14" s="164"/>
      <c r="Y14" s="199" t="s">
        <v>10</v>
      </c>
      <c r="Z14" s="200"/>
      <c r="AA14" s="200"/>
      <c r="AB14" s="200"/>
      <c r="AC14" s="200"/>
      <c r="AD14" s="200"/>
      <c r="AE14" s="200"/>
      <c r="AF14" s="200"/>
      <c r="AG14" s="200"/>
      <c r="AH14" s="200"/>
      <c r="AI14" s="201"/>
      <c r="AJ14" s="162" t="s">
        <v>24</v>
      </c>
      <c r="AK14" s="163"/>
      <c r="AL14" s="163"/>
      <c r="AM14" s="164"/>
      <c r="AN14" s="157" t="s">
        <v>34</v>
      </c>
      <c r="AO14" s="157" t="s">
        <v>35</v>
      </c>
    </row>
    <row r="15" spans="1:41" ht="25.5" customHeight="1" thickBot="1">
      <c r="A15" s="177"/>
      <c r="B15" s="177"/>
      <c r="C15" s="209" t="s">
        <v>1</v>
      </c>
      <c r="D15" s="206" t="s">
        <v>2</v>
      </c>
      <c r="E15" s="228"/>
      <c r="F15" s="202" t="s">
        <v>33</v>
      </c>
      <c r="G15" s="202" t="s">
        <v>4</v>
      </c>
      <c r="H15" s="202" t="s">
        <v>14</v>
      </c>
      <c r="I15" s="208"/>
      <c r="J15" s="160" t="s">
        <v>61</v>
      </c>
      <c r="K15" s="160" t="s">
        <v>62</v>
      </c>
      <c r="L15" s="160" t="s">
        <v>63</v>
      </c>
      <c r="M15" s="160" t="s">
        <v>64</v>
      </c>
      <c r="N15" s="160" t="s">
        <v>65</v>
      </c>
      <c r="O15" s="160" t="s">
        <v>66</v>
      </c>
      <c r="P15" s="160" t="s">
        <v>67</v>
      </c>
      <c r="Q15" s="160" t="s">
        <v>68</v>
      </c>
      <c r="R15" s="160" t="s">
        <v>69</v>
      </c>
      <c r="S15" s="160" t="s">
        <v>57</v>
      </c>
      <c r="T15" s="160" t="s">
        <v>58</v>
      </c>
      <c r="U15" s="160" t="s">
        <v>59</v>
      </c>
      <c r="V15" s="160" t="s">
        <v>8</v>
      </c>
      <c r="W15" s="238" t="s">
        <v>9</v>
      </c>
      <c r="X15" s="171" t="s">
        <v>29</v>
      </c>
      <c r="Y15" s="230" t="s">
        <v>13</v>
      </c>
      <c r="Z15" s="204" t="s">
        <v>11</v>
      </c>
      <c r="AA15" s="226"/>
      <c r="AB15" s="226"/>
      <c r="AC15" s="226"/>
      <c r="AD15" s="205"/>
      <c r="AE15" s="204" t="s">
        <v>18</v>
      </c>
      <c r="AF15" s="205"/>
      <c r="AG15" s="204" t="s">
        <v>20</v>
      </c>
      <c r="AH15" s="205"/>
      <c r="AI15" s="202" t="s">
        <v>23</v>
      </c>
      <c r="AJ15" s="202" t="s">
        <v>25</v>
      </c>
      <c r="AK15" s="202" t="s">
        <v>27</v>
      </c>
      <c r="AL15" s="202" t="s">
        <v>26</v>
      </c>
      <c r="AM15" s="202" t="s">
        <v>28</v>
      </c>
      <c r="AN15" s="158"/>
      <c r="AO15" s="158"/>
    </row>
    <row r="16" spans="1:41" ht="104.25" customHeight="1" thickBot="1">
      <c r="A16" s="178"/>
      <c r="B16" s="178"/>
      <c r="C16" s="210"/>
      <c r="D16" s="207"/>
      <c r="E16" s="229"/>
      <c r="F16" s="203"/>
      <c r="G16" s="203"/>
      <c r="H16" s="203"/>
      <c r="I16" s="172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239"/>
      <c r="X16" s="172"/>
      <c r="Y16" s="231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52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203"/>
      <c r="AJ16" s="203"/>
      <c r="AK16" s="203"/>
      <c r="AL16" s="203"/>
      <c r="AM16" s="203"/>
      <c r="AN16" s="159"/>
      <c r="AO16" s="159"/>
    </row>
    <row r="17" spans="1:41" ht="13.5" thickBot="1">
      <c r="A17" s="18">
        <v>1</v>
      </c>
      <c r="B17" s="18">
        <v>2</v>
      </c>
      <c r="C17" s="21">
        <v>3</v>
      </c>
      <c r="D17" s="19">
        <v>4</v>
      </c>
      <c r="E17" s="79">
        <v>5</v>
      </c>
      <c r="F17" s="21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79">
        <v>40</v>
      </c>
      <c r="AO17" s="19">
        <v>41</v>
      </c>
    </row>
    <row r="18" spans="1:41" s="24" customFormat="1" ht="18.75" customHeight="1">
      <c r="A18" s="173" t="s">
        <v>30</v>
      </c>
      <c r="B18" s="179" t="s">
        <v>49</v>
      </c>
      <c r="C18" s="192" t="s">
        <v>50</v>
      </c>
      <c r="D18" s="189" t="s">
        <v>75</v>
      </c>
      <c r="E18" s="235" t="s">
        <v>144</v>
      </c>
      <c r="F18" s="185"/>
      <c r="G18" s="182"/>
      <c r="H18" s="195"/>
      <c r="I18" s="185"/>
      <c r="J18" s="182"/>
      <c r="K18" s="182"/>
      <c r="L18" s="182"/>
      <c r="M18" s="182"/>
      <c r="N18" s="182"/>
      <c r="O18" s="168"/>
      <c r="P18" s="168"/>
      <c r="Q18" s="168"/>
      <c r="R18" s="168"/>
      <c r="S18" s="168"/>
      <c r="T18" s="168"/>
      <c r="U18" s="165"/>
      <c r="V18" s="182"/>
      <c r="W18" s="182"/>
      <c r="X18" s="195"/>
      <c r="Y18" s="217">
        <v>225</v>
      </c>
      <c r="Z18" s="168"/>
      <c r="AA18" s="168"/>
      <c r="AB18" s="168"/>
      <c r="AC18" s="168"/>
      <c r="AD18" s="232">
        <v>187</v>
      </c>
      <c r="AE18" s="87" t="s">
        <v>145</v>
      </c>
      <c r="AF18" s="31">
        <v>1</v>
      </c>
      <c r="AG18" s="214" t="s">
        <v>51</v>
      </c>
      <c r="AH18" s="214">
        <v>0.204</v>
      </c>
      <c r="AI18" s="220">
        <v>31280</v>
      </c>
      <c r="AJ18" s="247">
        <v>10</v>
      </c>
      <c r="AK18" s="214">
        <v>0</v>
      </c>
      <c r="AL18" s="214">
        <v>10</v>
      </c>
      <c r="AM18" s="220">
        <v>9000</v>
      </c>
      <c r="AN18" s="244">
        <v>270000</v>
      </c>
      <c r="AO18" s="211">
        <v>0</v>
      </c>
    </row>
    <row r="19" spans="1:41" s="24" customFormat="1" ht="18.75" customHeight="1">
      <c r="A19" s="174"/>
      <c r="B19" s="180"/>
      <c r="C19" s="193"/>
      <c r="D19" s="190"/>
      <c r="E19" s="236"/>
      <c r="F19" s="186"/>
      <c r="G19" s="183"/>
      <c r="H19" s="196"/>
      <c r="I19" s="186"/>
      <c r="J19" s="183"/>
      <c r="K19" s="183"/>
      <c r="L19" s="183"/>
      <c r="M19" s="183"/>
      <c r="N19" s="183"/>
      <c r="O19" s="169"/>
      <c r="P19" s="169"/>
      <c r="Q19" s="169"/>
      <c r="R19" s="169"/>
      <c r="S19" s="169"/>
      <c r="T19" s="169"/>
      <c r="U19" s="166"/>
      <c r="V19" s="183"/>
      <c r="W19" s="183"/>
      <c r="X19" s="196"/>
      <c r="Y19" s="218"/>
      <c r="Z19" s="169"/>
      <c r="AA19" s="169"/>
      <c r="AB19" s="169"/>
      <c r="AC19" s="169"/>
      <c r="AD19" s="233"/>
      <c r="AE19" s="88" t="s">
        <v>79</v>
      </c>
      <c r="AF19" s="30">
        <v>1</v>
      </c>
      <c r="AG19" s="215"/>
      <c r="AH19" s="215"/>
      <c r="AI19" s="221"/>
      <c r="AJ19" s="248"/>
      <c r="AK19" s="215"/>
      <c r="AL19" s="215"/>
      <c r="AM19" s="221"/>
      <c r="AN19" s="245"/>
      <c r="AO19" s="212"/>
    </row>
    <row r="20" spans="1:41" s="24" customFormat="1" ht="18.75" customHeight="1">
      <c r="A20" s="174"/>
      <c r="B20" s="180"/>
      <c r="C20" s="193"/>
      <c r="D20" s="190"/>
      <c r="E20" s="236"/>
      <c r="F20" s="186"/>
      <c r="G20" s="183"/>
      <c r="H20" s="196"/>
      <c r="I20" s="186"/>
      <c r="J20" s="183"/>
      <c r="K20" s="183"/>
      <c r="L20" s="183"/>
      <c r="M20" s="183"/>
      <c r="N20" s="183"/>
      <c r="O20" s="169"/>
      <c r="P20" s="169"/>
      <c r="Q20" s="169"/>
      <c r="R20" s="169"/>
      <c r="S20" s="169"/>
      <c r="T20" s="169"/>
      <c r="U20" s="166"/>
      <c r="V20" s="183"/>
      <c r="W20" s="183"/>
      <c r="X20" s="196"/>
      <c r="Y20" s="218"/>
      <c r="Z20" s="169"/>
      <c r="AA20" s="169"/>
      <c r="AB20" s="169"/>
      <c r="AC20" s="169"/>
      <c r="AD20" s="233"/>
      <c r="AE20" s="88" t="s">
        <v>80</v>
      </c>
      <c r="AF20" s="30">
        <v>1</v>
      </c>
      <c r="AG20" s="215"/>
      <c r="AH20" s="215"/>
      <c r="AI20" s="221"/>
      <c r="AJ20" s="248"/>
      <c r="AK20" s="215"/>
      <c r="AL20" s="215"/>
      <c r="AM20" s="221"/>
      <c r="AN20" s="245"/>
      <c r="AO20" s="212"/>
    </row>
    <row r="21" spans="1:41" s="24" customFormat="1" ht="18.75" customHeight="1" thickBot="1">
      <c r="A21" s="175"/>
      <c r="B21" s="181"/>
      <c r="C21" s="194"/>
      <c r="D21" s="191"/>
      <c r="E21" s="237"/>
      <c r="F21" s="187"/>
      <c r="G21" s="184"/>
      <c r="H21" s="197"/>
      <c r="I21" s="187"/>
      <c r="J21" s="184"/>
      <c r="K21" s="184"/>
      <c r="L21" s="184"/>
      <c r="M21" s="184"/>
      <c r="N21" s="184"/>
      <c r="O21" s="170"/>
      <c r="P21" s="170"/>
      <c r="Q21" s="170"/>
      <c r="R21" s="170"/>
      <c r="S21" s="170"/>
      <c r="T21" s="170"/>
      <c r="U21" s="167"/>
      <c r="V21" s="184"/>
      <c r="W21" s="184"/>
      <c r="X21" s="197"/>
      <c r="Y21" s="219"/>
      <c r="Z21" s="170"/>
      <c r="AA21" s="170"/>
      <c r="AB21" s="170"/>
      <c r="AC21" s="170"/>
      <c r="AD21" s="234"/>
      <c r="AE21" s="89" t="s">
        <v>81</v>
      </c>
      <c r="AF21" s="32">
        <v>2</v>
      </c>
      <c r="AG21" s="216"/>
      <c r="AH21" s="216"/>
      <c r="AI21" s="222"/>
      <c r="AJ21" s="249"/>
      <c r="AK21" s="216"/>
      <c r="AL21" s="216"/>
      <c r="AM21" s="222"/>
      <c r="AN21" s="246"/>
      <c r="AO21" s="213"/>
    </row>
    <row r="22" spans="1:41" s="75" customFormat="1" ht="19.5" customHeight="1" thickBot="1">
      <c r="A22" s="162" t="s">
        <v>31</v>
      </c>
      <c r="B22" s="163"/>
      <c r="C22" s="27" t="s">
        <v>32</v>
      </c>
      <c r="D22" s="23" t="s">
        <v>32</v>
      </c>
      <c r="E22" s="7" t="s">
        <v>32</v>
      </c>
      <c r="F22" s="27" t="s">
        <v>32</v>
      </c>
      <c r="G22" s="2" t="s">
        <v>32</v>
      </c>
      <c r="H22" s="23">
        <f aca="true" t="shared" si="0" ref="H22:U22">SUM(H18:H21)</f>
        <v>0</v>
      </c>
      <c r="I22" s="76">
        <f t="shared" si="0"/>
        <v>0</v>
      </c>
      <c r="J22" s="3">
        <f t="shared" si="0"/>
        <v>0</v>
      </c>
      <c r="K22" s="3">
        <f t="shared" si="0"/>
        <v>0</v>
      </c>
      <c r="L22" s="3">
        <f t="shared" si="0"/>
        <v>0</v>
      </c>
      <c r="M22" s="3">
        <f t="shared" si="0"/>
        <v>0</v>
      </c>
      <c r="N22" s="3">
        <f t="shared" si="0"/>
        <v>0</v>
      </c>
      <c r="O22" s="3">
        <f t="shared" si="0"/>
        <v>0</v>
      </c>
      <c r="P22" s="3">
        <f t="shared" si="0"/>
        <v>0</v>
      </c>
      <c r="Q22" s="3">
        <f t="shared" si="0"/>
        <v>0</v>
      </c>
      <c r="R22" s="3">
        <f t="shared" si="0"/>
        <v>0</v>
      </c>
      <c r="S22" s="3">
        <f t="shared" si="0"/>
        <v>0</v>
      </c>
      <c r="T22" s="3">
        <f t="shared" si="0"/>
        <v>0</v>
      </c>
      <c r="U22" s="78">
        <f t="shared" si="0"/>
        <v>0</v>
      </c>
      <c r="V22" s="44" t="s">
        <v>32</v>
      </c>
      <c r="W22" s="2" t="s">
        <v>32</v>
      </c>
      <c r="X22" s="23">
        <f aca="true" t="shared" si="1" ref="X22:AD22">SUM(X18:X21)</f>
        <v>0</v>
      </c>
      <c r="Y22" s="81">
        <f t="shared" si="1"/>
        <v>225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65">
        <f t="shared" si="1"/>
        <v>187</v>
      </c>
      <c r="AE22" s="2" t="s">
        <v>32</v>
      </c>
      <c r="AF22" s="3">
        <f>SUM(AF18:AF21)</f>
        <v>5</v>
      </c>
      <c r="AG22" s="2" t="s">
        <v>32</v>
      </c>
      <c r="AH22" s="3">
        <f>SUM(AH18:AH21)</f>
        <v>0.204</v>
      </c>
      <c r="AI22" s="23">
        <f>SUM(AI18:AI21)</f>
        <v>31280</v>
      </c>
      <c r="AJ22" s="76">
        <f>SUM(AJ18:AJ21)</f>
        <v>10</v>
      </c>
      <c r="AK22" s="3">
        <f>SUM(AK18:AK21)</f>
        <v>0</v>
      </c>
      <c r="AL22" s="3">
        <f>SUM(AL18:AL21)</f>
        <v>10</v>
      </c>
      <c r="AM22" s="23" t="s">
        <v>32</v>
      </c>
      <c r="AN22" s="80">
        <f>SUM(AN18:AN21)</f>
        <v>270000</v>
      </c>
      <c r="AO22" s="23">
        <f>SUM(AO18:AO21)</f>
        <v>0</v>
      </c>
    </row>
    <row r="23" spans="1:41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2"/>
      <c r="W23" s="62"/>
      <c r="X23" s="62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1"/>
      <c r="B24" s="8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8"/>
      <c r="W24" s="48"/>
      <c r="X24" s="48"/>
      <c r="Y24" s="243" t="s">
        <v>151</v>
      </c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</row>
    <row r="25" spans="1:40" ht="15.75" customHeight="1">
      <c r="A25" s="1"/>
      <c r="B25" s="8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X25" s="242" t="s">
        <v>42</v>
      </c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</row>
    <row r="27" spans="1:36" ht="16.5" customHeight="1">
      <c r="A27" s="1"/>
      <c r="B27" s="11"/>
      <c r="C27" s="11"/>
      <c r="D27" s="11"/>
      <c r="E27" s="11"/>
      <c r="F27" s="11"/>
      <c r="G27" s="11"/>
      <c r="I27" s="10"/>
      <c r="Z27" s="241" t="s">
        <v>77</v>
      </c>
      <c r="AA27" s="241"/>
      <c r="AB27" s="241"/>
      <c r="AC27" s="241"/>
      <c r="AD27" s="241"/>
      <c r="AE27" s="241"/>
      <c r="AF27" s="241"/>
      <c r="AG27" s="241"/>
      <c r="AH27" s="241"/>
      <c r="AI27" s="241"/>
      <c r="AJ27" s="17"/>
    </row>
    <row r="28" spans="9:36" ht="29.25" customHeight="1">
      <c r="I28" s="10"/>
      <c r="V28" s="1"/>
      <c r="W28" s="5"/>
      <c r="X28" s="5"/>
      <c r="Y28" s="1"/>
      <c r="Z28" s="240" t="s">
        <v>78</v>
      </c>
      <c r="AA28" s="240"/>
      <c r="AB28" s="240"/>
      <c r="AC28" s="240"/>
      <c r="AD28" s="240"/>
      <c r="AE28" s="240"/>
      <c r="AF28" s="240"/>
      <c r="AG28" s="240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89">
    <mergeCell ref="Z28:AG28"/>
    <mergeCell ref="Z27:AI27"/>
    <mergeCell ref="X25:AL25"/>
    <mergeCell ref="Y24:AO24"/>
    <mergeCell ref="AC18:AC21"/>
    <mergeCell ref="V18:V21"/>
    <mergeCell ref="AN18:AN21"/>
    <mergeCell ref="AJ18:AJ21"/>
    <mergeCell ref="AK18:AK21"/>
    <mergeCell ref="AB18:AB21"/>
    <mergeCell ref="Y15:Y16"/>
    <mergeCell ref="H15:H16"/>
    <mergeCell ref="W18:W21"/>
    <mergeCell ref="AD18:AD21"/>
    <mergeCell ref="N18:N21"/>
    <mergeCell ref="E18:E21"/>
    <mergeCell ref="W15:W16"/>
    <mergeCell ref="T15:T16"/>
    <mergeCell ref="K18:K21"/>
    <mergeCell ref="J18:J21"/>
    <mergeCell ref="AJ15:AJ16"/>
    <mergeCell ref="C14:D14"/>
    <mergeCell ref="F15:F16"/>
    <mergeCell ref="F14:H14"/>
    <mergeCell ref="Z15:AD15"/>
    <mergeCell ref="AK15:AK16"/>
    <mergeCell ref="M15:M16"/>
    <mergeCell ref="G15:G16"/>
    <mergeCell ref="V14:X14"/>
    <mergeCell ref="E14:E16"/>
    <mergeCell ref="AO18:AO21"/>
    <mergeCell ref="X18:X21"/>
    <mergeCell ref="AH18:AH21"/>
    <mergeCell ref="Y18:Y21"/>
    <mergeCell ref="Z18:Z21"/>
    <mergeCell ref="AA18:AA21"/>
    <mergeCell ref="AG18:AG21"/>
    <mergeCell ref="AI18:AI21"/>
    <mergeCell ref="AM18:AM21"/>
    <mergeCell ref="AL18:AL21"/>
    <mergeCell ref="A22:B22"/>
    <mergeCell ref="A14:A16"/>
    <mergeCell ref="AM15:AM16"/>
    <mergeCell ref="AE15:AF15"/>
    <mergeCell ref="AG15:AH15"/>
    <mergeCell ref="AI15:AI16"/>
    <mergeCell ref="AL15:AL16"/>
    <mergeCell ref="D15:D16"/>
    <mergeCell ref="I14:I16"/>
    <mergeCell ref="C15:C16"/>
    <mergeCell ref="Z12:AA12"/>
    <mergeCell ref="Z11:AA11"/>
    <mergeCell ref="O18:O21"/>
    <mergeCell ref="P18:P21"/>
    <mergeCell ref="Q18:Q21"/>
    <mergeCell ref="D12:U12"/>
    <mergeCell ref="L18:L21"/>
    <mergeCell ref="G18:G21"/>
    <mergeCell ref="F18:F21"/>
    <mergeCell ref="Y14:AI14"/>
    <mergeCell ref="B18:B21"/>
    <mergeCell ref="M18:M21"/>
    <mergeCell ref="I18:I21"/>
    <mergeCell ref="J15:J16"/>
    <mergeCell ref="K15:K16"/>
    <mergeCell ref="G6:K7"/>
    <mergeCell ref="D18:D21"/>
    <mergeCell ref="C18:C21"/>
    <mergeCell ref="H18:H21"/>
    <mergeCell ref="U18:U21"/>
    <mergeCell ref="S15:S16"/>
    <mergeCell ref="T18:T21"/>
    <mergeCell ref="V15:V16"/>
    <mergeCell ref="X15:X16"/>
    <mergeCell ref="A18:A21"/>
    <mergeCell ref="L15:L16"/>
    <mergeCell ref="R18:R21"/>
    <mergeCell ref="S18:S21"/>
    <mergeCell ref="B14:B16"/>
    <mergeCell ref="AN14:AN16"/>
    <mergeCell ref="AO14:AO16"/>
    <mergeCell ref="N15:N16"/>
    <mergeCell ref="O15:O16"/>
    <mergeCell ref="P15:P16"/>
    <mergeCell ref="Q15:Q16"/>
    <mergeCell ref="R15:R16"/>
    <mergeCell ref="J14:U14"/>
    <mergeCell ref="U15:U16"/>
    <mergeCell ref="AJ14:AM14"/>
  </mergeCells>
  <printOptions/>
  <pageMargins left="1.1811023622047245" right="0.5118110236220472" top="0.35433070866141736" bottom="0.35433070866141736" header="0.31496062992125984" footer="0.31496062992125984"/>
  <pageSetup fitToWidth="2" horizontalDpi="600" verticalDpi="600" orientation="landscape" paperSize="9" scale="57" r:id="rId1"/>
  <colBreaks count="1" manualBreakCount="1">
    <brk id="2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O26"/>
  <sheetViews>
    <sheetView view="pageBreakPreview" zoomScale="90" zoomScaleSheetLayoutView="90" zoomScalePageLayoutView="0" workbookViewId="0" topLeftCell="V1">
      <selection activeCell="S7" sqref="S7"/>
    </sheetView>
  </sheetViews>
  <sheetFormatPr defaultColWidth="9.00390625" defaultRowHeight="12.75"/>
  <cols>
    <col min="1" max="1" width="4.00390625" style="35" customWidth="1"/>
    <col min="2" max="2" width="21.00390625" style="0" customWidth="1"/>
    <col min="3" max="5" width="19.75390625" style="0" customWidth="1"/>
    <col min="6" max="6" width="7.75390625" style="0" customWidth="1"/>
    <col min="7" max="7" width="9.125" style="0" customWidth="1"/>
    <col min="8" max="8" width="11.00390625" style="0" customWidth="1"/>
    <col min="9" max="10" width="8.125" style="0" customWidth="1"/>
    <col min="11" max="11" width="8.625" style="0" customWidth="1"/>
    <col min="12" max="12" width="7.125" style="0" customWidth="1"/>
    <col min="13" max="13" width="7.75390625" style="0" customWidth="1"/>
    <col min="14" max="14" width="7.25390625" style="0" customWidth="1"/>
    <col min="15" max="16" width="7.625" style="0" customWidth="1"/>
    <col min="17" max="17" width="8.125" style="0" customWidth="1"/>
    <col min="18" max="21" width="8.625" style="0" customWidth="1"/>
    <col min="22" max="22" width="7.625" style="0" customWidth="1"/>
    <col min="23" max="23" width="8.87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7.875" style="0" customWidth="1"/>
    <col min="32" max="32" width="11.125" style="0" customWidth="1"/>
    <col min="33" max="33" width="15.875" style="0" customWidth="1"/>
    <col min="34" max="34" width="9.625" style="0" customWidth="1"/>
    <col min="35" max="35" width="11.75390625" style="0" customWidth="1"/>
    <col min="36" max="41" width="9.375" style="0" customWidth="1"/>
  </cols>
  <sheetData>
    <row r="3" spans="2:9" ht="15" customHeight="1">
      <c r="B3" t="s">
        <v>48</v>
      </c>
      <c r="I3" s="14"/>
    </row>
    <row r="4" spans="9:10" ht="15" customHeight="1">
      <c r="I4" s="14"/>
      <c r="J4" s="11"/>
    </row>
    <row r="5" spans="3:22" ht="15" customHeight="1">
      <c r="C5" s="11" t="s">
        <v>47</v>
      </c>
      <c r="I5" s="14"/>
      <c r="J5" s="11" t="s">
        <v>39</v>
      </c>
      <c r="V5" s="11"/>
    </row>
    <row r="6" spans="2:11" ht="15" customHeight="1">
      <c r="B6" t="s">
        <v>73</v>
      </c>
      <c r="C6" s="11"/>
      <c r="D6" s="11"/>
      <c r="G6" s="254" t="s">
        <v>53</v>
      </c>
      <c r="H6" s="254"/>
      <c r="I6" s="254"/>
      <c r="J6" s="254"/>
      <c r="K6" s="254"/>
    </row>
    <row r="7" spans="2:11" ht="15" customHeight="1">
      <c r="B7" s="15" t="s">
        <v>43</v>
      </c>
      <c r="C7" s="11"/>
      <c r="D7" s="11"/>
      <c r="G7" s="254"/>
      <c r="H7" s="254"/>
      <c r="I7" s="254"/>
      <c r="J7" s="254"/>
      <c r="K7" s="254"/>
    </row>
    <row r="8" spans="2:11" ht="15" customHeight="1">
      <c r="B8" s="15" t="s">
        <v>44</v>
      </c>
      <c r="C8" s="11"/>
      <c r="D8" s="11"/>
      <c r="G8" s="16"/>
      <c r="H8" s="16"/>
      <c r="I8" s="16"/>
      <c r="J8" s="9" t="s">
        <v>54</v>
      </c>
      <c r="K8" s="9"/>
    </row>
    <row r="9" spans="2:4" ht="15" customHeight="1">
      <c r="B9" s="15" t="s">
        <v>45</v>
      </c>
      <c r="C9" s="11"/>
      <c r="D9" s="11"/>
    </row>
    <row r="10" spans="2:22" ht="12.75">
      <c r="B10" s="15" t="s">
        <v>160</v>
      </c>
      <c r="C10" s="11"/>
      <c r="D10" s="11"/>
      <c r="F10" s="11"/>
      <c r="G10" t="s">
        <v>159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6:27" ht="12.75">
      <c r="Z11" s="13"/>
      <c r="AA11" s="13"/>
    </row>
    <row r="12" spans="1:41" ht="12.75" customHeight="1">
      <c r="A12" s="36"/>
      <c r="B12" s="10"/>
      <c r="C12" s="10"/>
      <c r="D12" s="255" t="s">
        <v>82</v>
      </c>
      <c r="E12" s="255"/>
      <c r="F12" s="255"/>
      <c r="G12" s="255"/>
      <c r="H12" s="255"/>
      <c r="I12" s="255"/>
      <c r="J12" s="255"/>
      <c r="K12" s="255"/>
      <c r="L12" s="256"/>
      <c r="M12" s="1"/>
      <c r="N12" s="1"/>
      <c r="O12" s="1"/>
      <c r="P12" s="1"/>
      <c r="Q12" s="1"/>
      <c r="R12" s="1"/>
      <c r="S12" s="1"/>
      <c r="T12" s="1"/>
      <c r="U12" s="1"/>
      <c r="V12" s="37"/>
      <c r="W12" s="10"/>
      <c r="X12" s="10"/>
      <c r="Y12" s="1"/>
      <c r="Z12" s="13"/>
      <c r="AA12" s="13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36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6.5" customHeight="1" thickBot="1">
      <c r="A14" s="258" t="s">
        <v>0</v>
      </c>
      <c r="B14" s="258" t="s">
        <v>3</v>
      </c>
      <c r="C14" s="223" t="s">
        <v>5</v>
      </c>
      <c r="D14" s="224"/>
      <c r="E14" s="258" t="s">
        <v>36</v>
      </c>
      <c r="F14" s="223" t="s">
        <v>6</v>
      </c>
      <c r="G14" s="225"/>
      <c r="H14" s="224"/>
      <c r="I14" s="171" t="s">
        <v>38</v>
      </c>
      <c r="J14" s="162" t="s">
        <v>37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4"/>
      <c r="V14" s="162" t="s">
        <v>7</v>
      </c>
      <c r="W14" s="163"/>
      <c r="X14" s="164"/>
      <c r="Y14" s="223" t="s">
        <v>10</v>
      </c>
      <c r="Z14" s="225"/>
      <c r="AA14" s="225"/>
      <c r="AB14" s="225"/>
      <c r="AC14" s="225"/>
      <c r="AD14" s="225"/>
      <c r="AE14" s="225"/>
      <c r="AF14" s="225"/>
      <c r="AG14" s="225"/>
      <c r="AH14" s="225"/>
      <c r="AI14" s="224"/>
      <c r="AJ14" s="162" t="s">
        <v>24</v>
      </c>
      <c r="AK14" s="163"/>
      <c r="AL14" s="163"/>
      <c r="AM14" s="164"/>
      <c r="AN14" s="157" t="s">
        <v>34</v>
      </c>
      <c r="AO14" s="261" t="s">
        <v>35</v>
      </c>
    </row>
    <row r="15" spans="1:41" ht="25.5" customHeight="1" thickBot="1">
      <c r="A15" s="259"/>
      <c r="B15" s="259"/>
      <c r="C15" s="209" t="s">
        <v>1</v>
      </c>
      <c r="D15" s="206" t="s">
        <v>2</v>
      </c>
      <c r="E15" s="259"/>
      <c r="F15" s="202" t="s">
        <v>33</v>
      </c>
      <c r="G15" s="266" t="s">
        <v>4</v>
      </c>
      <c r="H15" s="202" t="s">
        <v>14</v>
      </c>
      <c r="I15" s="208"/>
      <c r="J15" s="252" t="s">
        <v>61</v>
      </c>
      <c r="K15" s="250" t="s">
        <v>62</v>
      </c>
      <c r="L15" s="250" t="s">
        <v>63</v>
      </c>
      <c r="M15" s="250" t="s">
        <v>64</v>
      </c>
      <c r="N15" s="250" t="s">
        <v>65</v>
      </c>
      <c r="O15" s="250" t="s">
        <v>66</v>
      </c>
      <c r="P15" s="250" t="s">
        <v>67</v>
      </c>
      <c r="Q15" s="250" t="s">
        <v>68</v>
      </c>
      <c r="R15" s="250" t="s">
        <v>69</v>
      </c>
      <c r="S15" s="250" t="s">
        <v>57</v>
      </c>
      <c r="T15" s="250" t="s">
        <v>58</v>
      </c>
      <c r="U15" s="252" t="s">
        <v>59</v>
      </c>
      <c r="V15" s="160" t="s">
        <v>8</v>
      </c>
      <c r="W15" s="238" t="s">
        <v>9</v>
      </c>
      <c r="X15" s="171" t="s">
        <v>29</v>
      </c>
      <c r="Y15" s="209" t="s">
        <v>13</v>
      </c>
      <c r="Z15" s="204" t="s">
        <v>11</v>
      </c>
      <c r="AA15" s="226"/>
      <c r="AB15" s="226"/>
      <c r="AC15" s="226"/>
      <c r="AD15" s="205"/>
      <c r="AE15" s="204" t="s">
        <v>18</v>
      </c>
      <c r="AF15" s="264"/>
      <c r="AG15" s="204" t="s">
        <v>20</v>
      </c>
      <c r="AH15" s="205"/>
      <c r="AI15" s="202" t="s">
        <v>23</v>
      </c>
      <c r="AJ15" s="202" t="s">
        <v>25</v>
      </c>
      <c r="AK15" s="266" t="s">
        <v>27</v>
      </c>
      <c r="AL15" s="202" t="s">
        <v>26</v>
      </c>
      <c r="AM15" s="269" t="s">
        <v>28</v>
      </c>
      <c r="AN15" s="158"/>
      <c r="AO15" s="262"/>
    </row>
    <row r="16" spans="1:41" ht="91.5" customHeight="1" thickBot="1">
      <c r="A16" s="260"/>
      <c r="B16" s="260"/>
      <c r="C16" s="210"/>
      <c r="D16" s="207"/>
      <c r="E16" s="260"/>
      <c r="F16" s="265"/>
      <c r="G16" s="267"/>
      <c r="H16" s="265"/>
      <c r="I16" s="208"/>
      <c r="J16" s="257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3"/>
      <c r="V16" s="268"/>
      <c r="W16" s="263"/>
      <c r="X16" s="208"/>
      <c r="Y16" s="210"/>
      <c r="Z16" s="26" t="s">
        <v>12</v>
      </c>
      <c r="AA16" s="39" t="s">
        <v>15</v>
      </c>
      <c r="AB16" s="26" t="s">
        <v>16</v>
      </c>
      <c r="AC16" s="39" t="s">
        <v>17</v>
      </c>
      <c r="AD16" s="22" t="s">
        <v>142</v>
      </c>
      <c r="AE16" s="40" t="s">
        <v>19</v>
      </c>
      <c r="AF16" s="38" t="s">
        <v>29</v>
      </c>
      <c r="AG16" s="40" t="s">
        <v>21</v>
      </c>
      <c r="AH16" s="28" t="s">
        <v>22</v>
      </c>
      <c r="AI16" s="265"/>
      <c r="AJ16" s="265"/>
      <c r="AK16" s="267"/>
      <c r="AL16" s="265"/>
      <c r="AM16" s="270"/>
      <c r="AN16" s="158"/>
      <c r="AO16" s="262"/>
    </row>
    <row r="17" spans="1:41" s="9" customFormat="1" ht="13.5" thickBot="1">
      <c r="A17" s="41">
        <v>1</v>
      </c>
      <c r="B17" s="42">
        <v>2</v>
      </c>
      <c r="C17" s="21">
        <v>3</v>
      </c>
      <c r="D17" s="42">
        <v>4</v>
      </c>
      <c r="E17" s="42">
        <v>5</v>
      </c>
      <c r="F17" s="21">
        <v>6</v>
      </c>
      <c r="G17" s="41">
        <v>7</v>
      </c>
      <c r="H17" s="42">
        <v>8</v>
      </c>
      <c r="I17" s="21">
        <v>9</v>
      </c>
      <c r="J17" s="41">
        <v>10</v>
      </c>
      <c r="K17" s="42">
        <v>11</v>
      </c>
      <c r="L17" s="29">
        <v>12</v>
      </c>
      <c r="M17" s="41">
        <v>13</v>
      </c>
      <c r="N17" s="42">
        <v>14</v>
      </c>
      <c r="O17" s="29">
        <v>15</v>
      </c>
      <c r="P17" s="41">
        <v>16</v>
      </c>
      <c r="Q17" s="42">
        <v>17</v>
      </c>
      <c r="R17" s="29">
        <v>18</v>
      </c>
      <c r="S17" s="41">
        <v>19</v>
      </c>
      <c r="T17" s="42">
        <v>20</v>
      </c>
      <c r="U17" s="20">
        <v>21</v>
      </c>
      <c r="V17" s="41">
        <v>22</v>
      </c>
      <c r="W17" s="42">
        <v>23</v>
      </c>
      <c r="X17" s="33">
        <v>24</v>
      </c>
      <c r="Y17" s="41">
        <v>25</v>
      </c>
      <c r="Z17" s="42">
        <v>26</v>
      </c>
      <c r="AA17" s="29">
        <v>27</v>
      </c>
      <c r="AB17" s="41">
        <v>28</v>
      </c>
      <c r="AC17" s="42">
        <v>29</v>
      </c>
      <c r="AD17" s="29">
        <v>30</v>
      </c>
      <c r="AE17" s="41">
        <v>31</v>
      </c>
      <c r="AF17" s="42">
        <v>32</v>
      </c>
      <c r="AG17" s="29">
        <v>33</v>
      </c>
      <c r="AH17" s="41">
        <v>34</v>
      </c>
      <c r="AI17" s="42">
        <v>35</v>
      </c>
      <c r="AJ17" s="21">
        <v>36</v>
      </c>
      <c r="AK17" s="41">
        <v>37</v>
      </c>
      <c r="AL17" s="42">
        <v>38</v>
      </c>
      <c r="AM17" s="33">
        <v>39</v>
      </c>
      <c r="AN17" s="82">
        <v>40</v>
      </c>
      <c r="AO17" s="42">
        <v>41</v>
      </c>
    </row>
    <row r="18" spans="1:41" s="24" customFormat="1" ht="90.75" customHeight="1" thickBot="1">
      <c r="A18" s="102" t="s">
        <v>30</v>
      </c>
      <c r="B18" s="103" t="s">
        <v>91</v>
      </c>
      <c r="C18" s="136" t="s">
        <v>155</v>
      </c>
      <c r="D18" s="137" t="s">
        <v>92</v>
      </c>
      <c r="E18" s="107" t="s">
        <v>144</v>
      </c>
      <c r="F18" s="138"/>
      <c r="G18" s="139"/>
      <c r="H18" s="140"/>
      <c r="I18" s="138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1"/>
      <c r="X18" s="142"/>
      <c r="Y18" s="104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43" t="s">
        <v>93</v>
      </c>
      <c r="AF18" s="64">
        <v>1</v>
      </c>
      <c r="AG18" s="143" t="s">
        <v>94</v>
      </c>
      <c r="AH18" s="64">
        <v>0.1</v>
      </c>
      <c r="AI18" s="85"/>
      <c r="AJ18" s="105"/>
      <c r="AK18" s="64"/>
      <c r="AL18" s="64"/>
      <c r="AM18" s="85"/>
      <c r="AN18" s="144"/>
      <c r="AO18" s="145">
        <v>0</v>
      </c>
    </row>
    <row r="19" spans="1:41" s="75" customFormat="1" ht="15.75" customHeight="1" thickBot="1">
      <c r="A19" s="162" t="s">
        <v>31</v>
      </c>
      <c r="B19" s="163"/>
      <c r="C19" s="27" t="s">
        <v>32</v>
      </c>
      <c r="D19" s="23" t="s">
        <v>32</v>
      </c>
      <c r="E19" s="78"/>
      <c r="F19" s="27" t="s">
        <v>32</v>
      </c>
      <c r="G19" s="2" t="s">
        <v>32</v>
      </c>
      <c r="H19" s="23">
        <f aca="true" t="shared" si="0" ref="H19:U19">SUM(H18:H18)</f>
        <v>0</v>
      </c>
      <c r="I19" s="76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2" t="s">
        <v>32</v>
      </c>
      <c r="W19" s="2" t="s">
        <v>32</v>
      </c>
      <c r="X19" s="23">
        <v>0</v>
      </c>
      <c r="Y19" s="86">
        <f aca="true" t="shared" si="1" ref="Y19:AD19">SUM(Y18:Y18)</f>
        <v>0</v>
      </c>
      <c r="Z19" s="84">
        <f t="shared" si="1"/>
        <v>0</v>
      </c>
      <c r="AA19" s="84">
        <f t="shared" si="1"/>
        <v>0</v>
      </c>
      <c r="AB19" s="84">
        <f t="shared" si="1"/>
        <v>0</v>
      </c>
      <c r="AC19" s="84">
        <f t="shared" si="1"/>
        <v>0</v>
      </c>
      <c r="AD19" s="84">
        <f t="shared" si="1"/>
        <v>0</v>
      </c>
      <c r="AE19" s="2" t="s">
        <v>32</v>
      </c>
      <c r="AF19" s="2">
        <f>SUM(AF18:AF18)</f>
        <v>1</v>
      </c>
      <c r="AG19" s="2" t="s">
        <v>32</v>
      </c>
      <c r="AH19" s="2">
        <f>SUM(AH18:AH18)</f>
        <v>0.1</v>
      </c>
      <c r="AI19" s="23">
        <f>SUM(AI18:AI18)</f>
        <v>0</v>
      </c>
      <c r="AJ19" s="27">
        <f>SUM(AJ18:AJ18)</f>
        <v>0</v>
      </c>
      <c r="AK19" s="2">
        <f>SUM(AK18:AK18)</f>
        <v>0</v>
      </c>
      <c r="AL19" s="2">
        <f>SUM(AL18:AL18)</f>
        <v>0</v>
      </c>
      <c r="AM19" s="23" t="s">
        <v>32</v>
      </c>
      <c r="AN19" s="83">
        <f>SUM(AN18:AN18)</f>
        <v>0</v>
      </c>
      <c r="AO19" s="72">
        <f>SUM(AO18:AO18)</f>
        <v>0</v>
      </c>
    </row>
    <row r="20" spans="1:41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2"/>
      <c r="W20" s="62"/>
      <c r="X20" s="62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9"/>
    </row>
    <row r="21" spans="1:41" ht="15" customHeight="1">
      <c r="A21" s="13"/>
      <c r="B21" s="8" t="s">
        <v>40</v>
      </c>
      <c r="C21" s="1"/>
      <c r="D21" s="1"/>
      <c r="E21" s="1"/>
      <c r="F21" s="1"/>
      <c r="G21" s="1"/>
      <c r="H21" s="1"/>
      <c r="I21" s="1"/>
      <c r="J21" s="1"/>
      <c r="K21" s="1"/>
      <c r="V21" s="48"/>
      <c r="W21" s="48"/>
      <c r="X21" s="48"/>
      <c r="Y21" s="243" t="s">
        <v>151</v>
      </c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</row>
    <row r="22" spans="1:40" ht="15.75" customHeight="1">
      <c r="A22" s="13"/>
      <c r="B22" s="8" t="s">
        <v>41</v>
      </c>
      <c r="C22" s="1"/>
      <c r="D22" s="1"/>
      <c r="E22" s="1"/>
      <c r="F22" s="1"/>
      <c r="G22" s="1"/>
      <c r="H22" s="1"/>
      <c r="I22" s="1"/>
      <c r="J22" s="1"/>
      <c r="K22" s="1"/>
      <c r="X22" s="242" t="s">
        <v>42</v>
      </c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12"/>
      <c r="AN22" s="12"/>
    </row>
    <row r="23" spans="1:22" ht="14.25" customHeight="1">
      <c r="A23" s="13"/>
      <c r="C23" s="1"/>
      <c r="D23" s="1"/>
      <c r="E23" s="1"/>
      <c r="F23" s="1"/>
      <c r="G23" s="1"/>
      <c r="H23" s="1"/>
      <c r="I23" s="1"/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36" ht="15" customHeight="1">
      <c r="A24" s="13"/>
      <c r="B24" s="11"/>
      <c r="C24" s="11"/>
      <c r="D24" s="11"/>
      <c r="E24" s="11"/>
      <c r="F24" s="11"/>
      <c r="G24" s="11"/>
      <c r="I24" s="10"/>
      <c r="Z24" s="241" t="s">
        <v>77</v>
      </c>
      <c r="AA24" s="241"/>
      <c r="AB24" s="241"/>
      <c r="AC24" s="241"/>
      <c r="AD24" s="241"/>
      <c r="AE24" s="241"/>
      <c r="AF24" s="241"/>
      <c r="AG24" s="241"/>
      <c r="AH24" s="241"/>
      <c r="AI24" s="17"/>
      <c r="AJ24" s="45"/>
    </row>
    <row r="25" spans="9:40" ht="26.25" customHeight="1">
      <c r="I25" s="10"/>
      <c r="V25" s="1"/>
      <c r="W25" s="5"/>
      <c r="X25" s="5"/>
      <c r="Y25" s="1"/>
      <c r="Z25" s="240" t="s">
        <v>78</v>
      </c>
      <c r="AA25" s="240"/>
      <c r="AB25" s="240"/>
      <c r="AC25" s="240"/>
      <c r="AD25" s="240"/>
      <c r="AE25" s="240"/>
      <c r="AF25" s="240"/>
      <c r="AG25" s="240"/>
      <c r="AH25" s="1"/>
      <c r="AI25" s="1"/>
      <c r="AJ25" s="46"/>
      <c r="AK25" s="47"/>
      <c r="AL25" s="47"/>
      <c r="AM25" s="47"/>
      <c r="AN25" s="47"/>
    </row>
    <row r="26" spans="11:35" ht="12.75"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</sheetData>
  <sheetProtection/>
  <mergeCells count="48">
    <mergeCell ref="Z24:AH24"/>
    <mergeCell ref="Z25:AG25"/>
    <mergeCell ref="X22:AL22"/>
    <mergeCell ref="Y21:AO21"/>
    <mergeCell ref="A19:B19"/>
    <mergeCell ref="AI15:AI16"/>
    <mergeCell ref="AJ15:AJ16"/>
    <mergeCell ref="AK15:AK16"/>
    <mergeCell ref="AL15:AL16"/>
    <mergeCell ref="AM15:AM16"/>
    <mergeCell ref="C15:C16"/>
    <mergeCell ref="D15:D16"/>
    <mergeCell ref="F15:F16"/>
    <mergeCell ref="G15:G16"/>
    <mergeCell ref="H15:H16"/>
    <mergeCell ref="V15:V16"/>
    <mergeCell ref="I14:I16"/>
    <mergeCell ref="V14:X14"/>
    <mergeCell ref="J14:U14"/>
    <mergeCell ref="M15:M16"/>
    <mergeCell ref="Y14:AI14"/>
    <mergeCell ref="AJ14:AM14"/>
    <mergeCell ref="AN14:AN16"/>
    <mergeCell ref="AO14:AO16"/>
    <mergeCell ref="W15:W16"/>
    <mergeCell ref="X15:X16"/>
    <mergeCell ref="Y15:Y16"/>
    <mergeCell ref="Z15:AD15"/>
    <mergeCell ref="AE15:AF15"/>
    <mergeCell ref="AG15:AH15"/>
    <mergeCell ref="G6:K7"/>
    <mergeCell ref="D12:L12"/>
    <mergeCell ref="J15:J16"/>
    <mergeCell ref="K15:K16"/>
    <mergeCell ref="L15:L16"/>
    <mergeCell ref="A14:A16"/>
    <mergeCell ref="B14:B16"/>
    <mergeCell ref="C14:D14"/>
    <mergeCell ref="E14:E16"/>
    <mergeCell ref="F14:H14"/>
    <mergeCell ref="T15:T16"/>
    <mergeCell ref="U15:U16"/>
    <mergeCell ref="N15:N16"/>
    <mergeCell ref="O15:O16"/>
    <mergeCell ref="P15:P16"/>
    <mergeCell ref="Q15:Q16"/>
    <mergeCell ref="R15:R16"/>
    <mergeCell ref="S15:S16"/>
  </mergeCells>
  <printOptions/>
  <pageMargins left="1.1811023622047245" right="0.5118110236220472" top="0.35433070866141736" bottom="0.35433070866141736" header="0.31496062992125984" footer="0.31496062992125984"/>
  <pageSetup horizontalDpi="600" verticalDpi="600" orientation="landscape" paperSize="9" scale="59" r:id="rId1"/>
  <colBreaks count="1" manualBreakCount="1">
    <brk id="2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P28"/>
  <sheetViews>
    <sheetView view="pageBreakPreview" zoomScale="90" zoomScaleSheetLayoutView="90" zoomScalePageLayoutView="0" workbookViewId="0" topLeftCell="W4">
      <selection activeCell="Z19" sqref="Z19:Z20"/>
    </sheetView>
  </sheetViews>
  <sheetFormatPr defaultColWidth="9.00390625" defaultRowHeight="12.75"/>
  <cols>
    <col min="1" max="1" width="4.00390625" style="35" customWidth="1"/>
    <col min="2" max="2" width="21.00390625" style="0" customWidth="1"/>
    <col min="3" max="5" width="19.75390625" style="0" customWidth="1"/>
    <col min="6" max="6" width="7.75390625" style="0" customWidth="1"/>
    <col min="7" max="7" width="9.125" style="0" customWidth="1"/>
    <col min="8" max="8" width="11.00390625" style="0" customWidth="1"/>
    <col min="9" max="10" width="8.125" style="0" customWidth="1"/>
    <col min="11" max="11" width="8.625" style="0" customWidth="1"/>
    <col min="12" max="12" width="7.125" style="0" customWidth="1"/>
    <col min="13" max="13" width="7.75390625" style="0" customWidth="1"/>
    <col min="14" max="14" width="7.25390625" style="0" customWidth="1"/>
    <col min="15" max="16" width="7.625" style="0" customWidth="1"/>
    <col min="17" max="17" width="8.125" style="0" customWidth="1"/>
    <col min="18" max="21" width="8.625" style="0" customWidth="1"/>
    <col min="22" max="22" width="7.625" style="0" customWidth="1"/>
    <col min="23" max="23" width="8.87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7.875" style="0" customWidth="1"/>
    <col min="32" max="32" width="11.125" style="0" customWidth="1"/>
    <col min="33" max="33" width="15.875" style="0" customWidth="1"/>
    <col min="34" max="34" width="9.625" style="0" customWidth="1"/>
    <col min="35" max="35" width="11.75390625" style="0" customWidth="1"/>
    <col min="36" max="41" width="9.375" style="0" customWidth="1"/>
  </cols>
  <sheetData>
    <row r="3" spans="2:9" ht="15" customHeight="1">
      <c r="B3" t="s">
        <v>48</v>
      </c>
      <c r="I3" s="14"/>
    </row>
    <row r="4" spans="9:10" ht="15" customHeight="1">
      <c r="I4" s="14"/>
      <c r="J4" s="11"/>
    </row>
    <row r="5" spans="3:22" ht="15" customHeight="1">
      <c r="C5" s="11" t="s">
        <v>47</v>
      </c>
      <c r="I5" s="14"/>
      <c r="J5" s="11" t="s">
        <v>39</v>
      </c>
      <c r="V5" s="11"/>
    </row>
    <row r="6" spans="2:11" ht="15" customHeight="1">
      <c r="B6" t="s">
        <v>73</v>
      </c>
      <c r="C6" s="11"/>
      <c r="D6" s="11"/>
      <c r="G6" s="254" t="s">
        <v>53</v>
      </c>
      <c r="H6" s="254"/>
      <c r="I6" s="254"/>
      <c r="J6" s="254"/>
      <c r="K6" s="254"/>
    </row>
    <row r="7" spans="2:11" ht="15" customHeight="1">
      <c r="B7" s="15" t="s">
        <v>43</v>
      </c>
      <c r="C7" s="11"/>
      <c r="D7" s="11"/>
      <c r="G7" s="254"/>
      <c r="H7" s="254"/>
      <c r="I7" s="254"/>
      <c r="J7" s="254"/>
      <c r="K7" s="254"/>
    </row>
    <row r="8" spans="2:11" ht="15" customHeight="1">
      <c r="B8" s="15" t="s">
        <v>44</v>
      </c>
      <c r="C8" s="11"/>
      <c r="D8" s="11"/>
      <c r="G8" s="16"/>
      <c r="H8" s="16"/>
      <c r="I8" s="16"/>
      <c r="J8" s="9" t="s">
        <v>54</v>
      </c>
      <c r="K8" s="9"/>
    </row>
    <row r="9" spans="2:4" ht="15" customHeight="1">
      <c r="B9" s="15" t="s">
        <v>45</v>
      </c>
      <c r="C9" s="11"/>
      <c r="D9" s="11"/>
    </row>
    <row r="10" spans="2:22" ht="12.75">
      <c r="B10" s="15" t="s">
        <v>160</v>
      </c>
      <c r="C10" s="11"/>
      <c r="D10" s="11"/>
      <c r="F10" s="11"/>
      <c r="G10" t="s">
        <v>159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6:27" ht="12.75">
      <c r="Z11" s="13"/>
      <c r="AA11" s="13"/>
    </row>
    <row r="12" spans="1:41" ht="12.75" customHeight="1">
      <c r="A12" s="36"/>
      <c r="B12" s="10"/>
      <c r="C12" s="10"/>
      <c r="D12" s="255" t="s">
        <v>158</v>
      </c>
      <c r="E12" s="255"/>
      <c r="F12" s="255"/>
      <c r="G12" s="255"/>
      <c r="H12" s="255"/>
      <c r="I12" s="255"/>
      <c r="J12" s="255"/>
      <c r="K12" s="255"/>
      <c r="L12" s="256"/>
      <c r="M12" s="1"/>
      <c r="N12" s="1"/>
      <c r="O12" s="1"/>
      <c r="P12" s="1"/>
      <c r="Q12" s="1"/>
      <c r="R12" s="1"/>
      <c r="S12" s="1"/>
      <c r="T12" s="1"/>
      <c r="U12" s="1"/>
      <c r="V12" s="37"/>
      <c r="W12" s="10"/>
      <c r="X12" s="10"/>
      <c r="Y12" s="1"/>
      <c r="Z12" s="13"/>
      <c r="AA12" s="13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36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6.5" customHeight="1" thickBot="1">
      <c r="A14" s="258" t="s">
        <v>0</v>
      </c>
      <c r="B14" s="258" t="s">
        <v>3</v>
      </c>
      <c r="C14" s="223" t="s">
        <v>5</v>
      </c>
      <c r="D14" s="224"/>
      <c r="E14" s="258" t="s">
        <v>36</v>
      </c>
      <c r="F14" s="223" t="s">
        <v>6</v>
      </c>
      <c r="G14" s="225"/>
      <c r="H14" s="224"/>
      <c r="I14" s="171" t="s">
        <v>38</v>
      </c>
      <c r="J14" s="162" t="s">
        <v>37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4"/>
      <c r="V14" s="162" t="s">
        <v>7</v>
      </c>
      <c r="W14" s="163"/>
      <c r="X14" s="164"/>
      <c r="Y14" s="223" t="s">
        <v>10</v>
      </c>
      <c r="Z14" s="225"/>
      <c r="AA14" s="225"/>
      <c r="AB14" s="225"/>
      <c r="AC14" s="225"/>
      <c r="AD14" s="225"/>
      <c r="AE14" s="225"/>
      <c r="AF14" s="225"/>
      <c r="AG14" s="225"/>
      <c r="AH14" s="225"/>
      <c r="AI14" s="224"/>
      <c r="AJ14" s="162" t="s">
        <v>24</v>
      </c>
      <c r="AK14" s="163"/>
      <c r="AL14" s="163"/>
      <c r="AM14" s="164"/>
      <c r="AN14" s="157" t="s">
        <v>34</v>
      </c>
      <c r="AO14" s="261" t="s">
        <v>35</v>
      </c>
    </row>
    <row r="15" spans="1:41" ht="25.5" customHeight="1" thickBot="1">
      <c r="A15" s="259"/>
      <c r="B15" s="259"/>
      <c r="C15" s="209" t="s">
        <v>1</v>
      </c>
      <c r="D15" s="206" t="s">
        <v>2</v>
      </c>
      <c r="E15" s="259"/>
      <c r="F15" s="202" t="s">
        <v>33</v>
      </c>
      <c r="G15" s="266" t="s">
        <v>4</v>
      </c>
      <c r="H15" s="202" t="s">
        <v>14</v>
      </c>
      <c r="I15" s="208"/>
      <c r="J15" s="252" t="s">
        <v>61</v>
      </c>
      <c r="K15" s="250" t="s">
        <v>62</v>
      </c>
      <c r="L15" s="250" t="s">
        <v>63</v>
      </c>
      <c r="M15" s="250" t="s">
        <v>64</v>
      </c>
      <c r="N15" s="250" t="s">
        <v>65</v>
      </c>
      <c r="O15" s="250" t="s">
        <v>66</v>
      </c>
      <c r="P15" s="250" t="s">
        <v>67</v>
      </c>
      <c r="Q15" s="250" t="s">
        <v>68</v>
      </c>
      <c r="R15" s="250" t="s">
        <v>69</v>
      </c>
      <c r="S15" s="250" t="s">
        <v>57</v>
      </c>
      <c r="T15" s="250" t="s">
        <v>58</v>
      </c>
      <c r="U15" s="252" t="s">
        <v>59</v>
      </c>
      <c r="V15" s="160" t="s">
        <v>8</v>
      </c>
      <c r="W15" s="238" t="s">
        <v>9</v>
      </c>
      <c r="X15" s="171" t="s">
        <v>29</v>
      </c>
      <c r="Y15" s="209" t="s">
        <v>13</v>
      </c>
      <c r="Z15" s="204" t="s">
        <v>11</v>
      </c>
      <c r="AA15" s="226"/>
      <c r="AB15" s="226"/>
      <c r="AC15" s="226"/>
      <c r="AD15" s="205"/>
      <c r="AE15" s="204" t="s">
        <v>18</v>
      </c>
      <c r="AF15" s="264"/>
      <c r="AG15" s="204" t="s">
        <v>20</v>
      </c>
      <c r="AH15" s="205"/>
      <c r="AI15" s="202" t="s">
        <v>23</v>
      </c>
      <c r="AJ15" s="202" t="s">
        <v>25</v>
      </c>
      <c r="AK15" s="266" t="s">
        <v>27</v>
      </c>
      <c r="AL15" s="202" t="s">
        <v>26</v>
      </c>
      <c r="AM15" s="269" t="s">
        <v>28</v>
      </c>
      <c r="AN15" s="158"/>
      <c r="AO15" s="262"/>
    </row>
    <row r="16" spans="1:41" ht="91.5" customHeight="1" thickBot="1">
      <c r="A16" s="260"/>
      <c r="B16" s="260"/>
      <c r="C16" s="210"/>
      <c r="D16" s="207"/>
      <c r="E16" s="260"/>
      <c r="F16" s="265"/>
      <c r="G16" s="267"/>
      <c r="H16" s="265"/>
      <c r="I16" s="208"/>
      <c r="J16" s="257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3"/>
      <c r="V16" s="268"/>
      <c r="W16" s="263"/>
      <c r="X16" s="208"/>
      <c r="Y16" s="210"/>
      <c r="Z16" s="26" t="s">
        <v>12</v>
      </c>
      <c r="AA16" s="39" t="s">
        <v>15</v>
      </c>
      <c r="AB16" s="26" t="s">
        <v>16</v>
      </c>
      <c r="AC16" s="39" t="s">
        <v>17</v>
      </c>
      <c r="AD16" s="22" t="s">
        <v>142</v>
      </c>
      <c r="AE16" s="40" t="s">
        <v>19</v>
      </c>
      <c r="AF16" s="38" t="s">
        <v>29</v>
      </c>
      <c r="AG16" s="40" t="s">
        <v>21</v>
      </c>
      <c r="AH16" s="28" t="s">
        <v>22</v>
      </c>
      <c r="AI16" s="265"/>
      <c r="AJ16" s="265"/>
      <c r="AK16" s="267"/>
      <c r="AL16" s="265"/>
      <c r="AM16" s="270"/>
      <c r="AN16" s="158"/>
      <c r="AO16" s="262"/>
    </row>
    <row r="17" spans="1:41" s="9" customFormat="1" ht="13.5" thickBot="1">
      <c r="A17" s="41">
        <v>1</v>
      </c>
      <c r="B17" s="42">
        <v>2</v>
      </c>
      <c r="C17" s="21">
        <v>3</v>
      </c>
      <c r="D17" s="42">
        <v>4</v>
      </c>
      <c r="E17" s="42">
        <v>5</v>
      </c>
      <c r="F17" s="21">
        <v>6</v>
      </c>
      <c r="G17" s="41">
        <v>7</v>
      </c>
      <c r="H17" s="42">
        <v>8</v>
      </c>
      <c r="I17" s="21">
        <v>9</v>
      </c>
      <c r="J17" s="41">
        <v>10</v>
      </c>
      <c r="K17" s="42">
        <v>11</v>
      </c>
      <c r="L17" s="29">
        <v>12</v>
      </c>
      <c r="M17" s="41">
        <v>13</v>
      </c>
      <c r="N17" s="42">
        <v>14</v>
      </c>
      <c r="O17" s="29">
        <v>15</v>
      </c>
      <c r="P17" s="41">
        <v>16</v>
      </c>
      <c r="Q17" s="42">
        <v>17</v>
      </c>
      <c r="R17" s="29">
        <v>18</v>
      </c>
      <c r="S17" s="41">
        <v>19</v>
      </c>
      <c r="T17" s="42">
        <v>20</v>
      </c>
      <c r="U17" s="20">
        <v>21</v>
      </c>
      <c r="V17" s="41">
        <v>22</v>
      </c>
      <c r="W17" s="42">
        <v>23</v>
      </c>
      <c r="X17" s="33">
        <v>24</v>
      </c>
      <c r="Y17" s="41">
        <v>25</v>
      </c>
      <c r="Z17" s="42">
        <v>26</v>
      </c>
      <c r="AA17" s="29">
        <v>27</v>
      </c>
      <c r="AB17" s="41">
        <v>28</v>
      </c>
      <c r="AC17" s="42">
        <v>29</v>
      </c>
      <c r="AD17" s="29">
        <v>30</v>
      </c>
      <c r="AE17" s="41">
        <v>31</v>
      </c>
      <c r="AF17" s="42">
        <v>32</v>
      </c>
      <c r="AG17" s="29">
        <v>33</v>
      </c>
      <c r="AH17" s="41">
        <v>34</v>
      </c>
      <c r="AI17" s="42">
        <v>35</v>
      </c>
      <c r="AJ17" s="21">
        <v>36</v>
      </c>
      <c r="AK17" s="41">
        <v>37</v>
      </c>
      <c r="AL17" s="42">
        <v>38</v>
      </c>
      <c r="AM17" s="33">
        <v>39</v>
      </c>
      <c r="AN17" s="82">
        <v>40</v>
      </c>
      <c r="AO17" s="42">
        <v>41</v>
      </c>
    </row>
    <row r="18" spans="1:41" s="25" customFormat="1" ht="72" customHeight="1" thickBot="1">
      <c r="A18" s="108" t="s">
        <v>30</v>
      </c>
      <c r="B18" s="109" t="s">
        <v>83</v>
      </c>
      <c r="C18" s="110" t="s">
        <v>84</v>
      </c>
      <c r="D18" s="111" t="s">
        <v>84</v>
      </c>
      <c r="E18" s="112" t="s">
        <v>144</v>
      </c>
      <c r="F18" s="113"/>
      <c r="G18" s="114"/>
      <c r="H18" s="115"/>
      <c r="I18" s="113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6"/>
      <c r="X18" s="117"/>
      <c r="Y18" s="118">
        <f>1040+357</f>
        <v>1397</v>
      </c>
      <c r="Z18" s="119">
        <f>1115+597</f>
        <v>1712</v>
      </c>
      <c r="AA18" s="119">
        <v>0</v>
      </c>
      <c r="AB18" s="119">
        <v>0</v>
      </c>
      <c r="AC18" s="119">
        <v>0</v>
      </c>
      <c r="AD18" s="119">
        <v>0</v>
      </c>
      <c r="AE18" s="120" t="s">
        <v>85</v>
      </c>
      <c r="AF18" s="121">
        <v>1</v>
      </c>
      <c r="AG18" s="120" t="s">
        <v>51</v>
      </c>
      <c r="AH18" s="121">
        <v>1.2</v>
      </c>
      <c r="AI18" s="122">
        <f>9463+7500</f>
        <v>16963</v>
      </c>
      <c r="AJ18" s="108">
        <v>2</v>
      </c>
      <c r="AK18" s="121">
        <v>0</v>
      </c>
      <c r="AL18" s="121">
        <v>2</v>
      </c>
      <c r="AM18" s="122">
        <v>10000</v>
      </c>
      <c r="AN18" s="123">
        <f>149226+90924</f>
        <v>240150</v>
      </c>
      <c r="AO18" s="124">
        <v>0</v>
      </c>
    </row>
    <row r="19" spans="1:42" s="24" customFormat="1" ht="33.75" customHeight="1">
      <c r="A19" s="247" t="s">
        <v>60</v>
      </c>
      <c r="B19" s="275" t="s">
        <v>86</v>
      </c>
      <c r="C19" s="192" t="s">
        <v>87</v>
      </c>
      <c r="D19" s="189" t="s">
        <v>154</v>
      </c>
      <c r="E19" s="273" t="s">
        <v>144</v>
      </c>
      <c r="F19" s="271"/>
      <c r="G19" s="168"/>
      <c r="H19" s="279"/>
      <c r="I19" s="271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81"/>
      <c r="Y19" s="217">
        <v>2400</v>
      </c>
      <c r="Z19" s="232">
        <v>0</v>
      </c>
      <c r="AA19" s="232">
        <v>0</v>
      </c>
      <c r="AB19" s="232">
        <v>0</v>
      </c>
      <c r="AC19" s="232">
        <v>2400</v>
      </c>
      <c r="AD19" s="232">
        <v>0</v>
      </c>
      <c r="AE19" s="93" t="s">
        <v>88</v>
      </c>
      <c r="AF19" s="95">
        <v>2</v>
      </c>
      <c r="AG19" s="283" t="s">
        <v>89</v>
      </c>
      <c r="AH19" s="232">
        <v>1.572</v>
      </c>
      <c r="AI19" s="220">
        <v>35000</v>
      </c>
      <c r="AJ19" s="247">
        <v>18</v>
      </c>
      <c r="AK19" s="214">
        <v>0</v>
      </c>
      <c r="AL19" s="214">
        <v>18</v>
      </c>
      <c r="AM19" s="220">
        <v>9000</v>
      </c>
      <c r="AN19" s="217">
        <v>680100</v>
      </c>
      <c r="AO19" s="220">
        <v>0</v>
      </c>
      <c r="AP19" s="43"/>
    </row>
    <row r="20" spans="1:42" s="24" customFormat="1" ht="37.5" customHeight="1" thickBot="1">
      <c r="A20" s="249"/>
      <c r="B20" s="276"/>
      <c r="C20" s="194"/>
      <c r="D20" s="191"/>
      <c r="E20" s="274"/>
      <c r="F20" s="272"/>
      <c r="G20" s="170"/>
      <c r="H20" s="280"/>
      <c r="I20" s="272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82"/>
      <c r="Y20" s="219"/>
      <c r="Z20" s="234"/>
      <c r="AA20" s="234"/>
      <c r="AB20" s="234"/>
      <c r="AC20" s="234"/>
      <c r="AD20" s="234"/>
      <c r="AE20" s="94" t="s">
        <v>90</v>
      </c>
      <c r="AF20" s="73">
        <v>6</v>
      </c>
      <c r="AG20" s="284"/>
      <c r="AH20" s="234"/>
      <c r="AI20" s="222"/>
      <c r="AJ20" s="249"/>
      <c r="AK20" s="216"/>
      <c r="AL20" s="216"/>
      <c r="AM20" s="222"/>
      <c r="AN20" s="219"/>
      <c r="AO20" s="222"/>
      <c r="AP20" s="43"/>
    </row>
    <row r="21" spans="1:41" s="75" customFormat="1" ht="15.75" customHeight="1" thickBot="1">
      <c r="A21" s="162" t="s">
        <v>31</v>
      </c>
      <c r="B21" s="163"/>
      <c r="C21" s="27" t="s">
        <v>32</v>
      </c>
      <c r="D21" s="23" t="s">
        <v>32</v>
      </c>
      <c r="E21" s="78"/>
      <c r="F21" s="27" t="s">
        <v>32</v>
      </c>
      <c r="G21" s="2" t="s">
        <v>32</v>
      </c>
      <c r="H21" s="23">
        <f aca="true" t="shared" si="0" ref="H21:U21">SUM(H18:H20)</f>
        <v>0</v>
      </c>
      <c r="I21" s="76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 s="3">
        <f t="shared" si="0"/>
        <v>0</v>
      </c>
      <c r="Q21" s="3">
        <f t="shared" si="0"/>
        <v>0</v>
      </c>
      <c r="R21" s="3">
        <f t="shared" si="0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2" t="s">
        <v>32</v>
      </c>
      <c r="W21" s="2" t="s">
        <v>32</v>
      </c>
      <c r="X21" s="23">
        <v>0</v>
      </c>
      <c r="Y21" s="86">
        <f aca="true" t="shared" si="1" ref="Y21:AD21">SUM(Y18:Y20)</f>
        <v>3797</v>
      </c>
      <c r="Z21" s="84">
        <f t="shared" si="1"/>
        <v>1712</v>
      </c>
      <c r="AA21" s="84">
        <f t="shared" si="1"/>
        <v>0</v>
      </c>
      <c r="AB21" s="84">
        <f t="shared" si="1"/>
        <v>0</v>
      </c>
      <c r="AC21" s="84">
        <f t="shared" si="1"/>
        <v>2400</v>
      </c>
      <c r="AD21" s="84">
        <f t="shared" si="1"/>
        <v>0</v>
      </c>
      <c r="AE21" s="2" t="s">
        <v>32</v>
      </c>
      <c r="AF21" s="2">
        <f>SUM(AF18:AF20)</f>
        <v>9</v>
      </c>
      <c r="AG21" s="2" t="s">
        <v>32</v>
      </c>
      <c r="AH21" s="2">
        <f>SUM(AH18:AH20)</f>
        <v>2.7720000000000002</v>
      </c>
      <c r="AI21" s="23">
        <f>SUM(AI18:AI20)</f>
        <v>51963</v>
      </c>
      <c r="AJ21" s="27">
        <f>SUM(AJ18:AJ20)</f>
        <v>20</v>
      </c>
      <c r="AK21" s="2">
        <f>SUM(AK18:AK20)</f>
        <v>0</v>
      </c>
      <c r="AL21" s="2">
        <f>SUM(AL18:AL20)</f>
        <v>20</v>
      </c>
      <c r="AM21" s="23" t="s">
        <v>32</v>
      </c>
      <c r="AN21" s="83">
        <f>SUM(AN18:AN20)</f>
        <v>920250</v>
      </c>
      <c r="AO21" s="72">
        <f>SUM(AO18:AO20)</f>
        <v>0</v>
      </c>
    </row>
    <row r="22" spans="1:4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2"/>
      <c r="W22" s="62"/>
      <c r="X22" s="62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9"/>
    </row>
    <row r="23" spans="1:41" ht="15" customHeight="1">
      <c r="A23" s="13"/>
      <c r="B23" s="8" t="s">
        <v>40</v>
      </c>
      <c r="C23" s="1"/>
      <c r="D23" s="1"/>
      <c r="E23" s="1"/>
      <c r="F23" s="1"/>
      <c r="G23" s="1"/>
      <c r="H23" s="1"/>
      <c r="I23" s="1"/>
      <c r="J23" s="1"/>
      <c r="K23" s="1"/>
      <c r="V23" s="48"/>
      <c r="W23" s="48"/>
      <c r="X23" s="48"/>
      <c r="Y23" s="243" t="s">
        <v>151</v>
      </c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</row>
    <row r="24" spans="1:40" ht="15.75" customHeight="1">
      <c r="A24" s="13"/>
      <c r="B24" s="8" t="s">
        <v>41</v>
      </c>
      <c r="C24" s="1"/>
      <c r="D24" s="1"/>
      <c r="E24" s="1"/>
      <c r="F24" s="1"/>
      <c r="G24" s="1"/>
      <c r="H24" s="1"/>
      <c r="I24" s="1"/>
      <c r="J24" s="1"/>
      <c r="K24" s="1"/>
      <c r="X24" s="242" t="s">
        <v>42</v>
      </c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12"/>
      <c r="AN24" s="12"/>
    </row>
    <row r="25" spans="1:22" ht="14.25" customHeight="1">
      <c r="A25" s="13"/>
      <c r="C25" s="1"/>
      <c r="D25" s="1"/>
      <c r="E25" s="1"/>
      <c r="F25" s="1"/>
      <c r="G25" s="1"/>
      <c r="H25" s="1"/>
      <c r="I25" s="1"/>
      <c r="J25" s="1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36" ht="15" customHeight="1">
      <c r="A26" s="13"/>
      <c r="B26" s="11"/>
      <c r="C26" s="11"/>
      <c r="D26" s="11"/>
      <c r="E26" s="11"/>
      <c r="F26" s="11"/>
      <c r="G26" s="11"/>
      <c r="I26" s="10"/>
      <c r="Z26" s="241" t="s">
        <v>77</v>
      </c>
      <c r="AA26" s="241"/>
      <c r="AB26" s="241"/>
      <c r="AC26" s="241"/>
      <c r="AD26" s="241"/>
      <c r="AE26" s="241"/>
      <c r="AF26" s="241"/>
      <c r="AG26" s="241"/>
      <c r="AH26" s="241"/>
      <c r="AI26" s="17"/>
      <c r="AJ26" s="45"/>
    </row>
    <row r="27" spans="9:40" ht="26.25" customHeight="1">
      <c r="I27" s="10"/>
      <c r="V27" s="1"/>
      <c r="W27" s="5"/>
      <c r="X27" s="5"/>
      <c r="Y27" s="1"/>
      <c r="Z27" s="240" t="s">
        <v>78</v>
      </c>
      <c r="AA27" s="240"/>
      <c r="AB27" s="240"/>
      <c r="AC27" s="240"/>
      <c r="AD27" s="240"/>
      <c r="AE27" s="240"/>
      <c r="AF27" s="240"/>
      <c r="AG27" s="240"/>
      <c r="AH27" s="1"/>
      <c r="AI27" s="1"/>
      <c r="AJ27" s="46"/>
      <c r="AK27" s="47"/>
      <c r="AL27" s="47"/>
      <c r="AM27" s="47"/>
      <c r="AN27" s="47"/>
    </row>
    <row r="28" spans="11:35" ht="12.75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/>
  <mergeCells count="87">
    <mergeCell ref="X24:AL24"/>
    <mergeCell ref="Z26:AH26"/>
    <mergeCell ref="Z27:AG27"/>
    <mergeCell ref="AO19:AO20"/>
    <mergeCell ref="AN19:AN20"/>
    <mergeCell ref="AM19:AM20"/>
    <mergeCell ref="AL19:AL20"/>
    <mergeCell ref="AK19:AK20"/>
    <mergeCell ref="AJ19:AJ20"/>
    <mergeCell ref="AI19:AI20"/>
    <mergeCell ref="A21:B21"/>
    <mergeCell ref="Y23:AO23"/>
    <mergeCell ref="AH19:AH20"/>
    <mergeCell ref="AG19:AG20"/>
    <mergeCell ref="AD19:AD20"/>
    <mergeCell ref="AC19:AC20"/>
    <mergeCell ref="AB19:AB20"/>
    <mergeCell ref="AA19:AA20"/>
    <mergeCell ref="Z19:Z20"/>
    <mergeCell ref="Y19:Y20"/>
    <mergeCell ref="X19:X20"/>
    <mergeCell ref="W19:W20"/>
    <mergeCell ref="V19:V20"/>
    <mergeCell ref="U19:U20"/>
    <mergeCell ref="T19:T20"/>
    <mergeCell ref="S19:S20"/>
    <mergeCell ref="R19:R20"/>
    <mergeCell ref="Q19:Q20"/>
    <mergeCell ref="P19:P20"/>
    <mergeCell ref="O19:O20"/>
    <mergeCell ref="N19:N20"/>
    <mergeCell ref="M19:M20"/>
    <mergeCell ref="L19:L20"/>
    <mergeCell ref="K19:K20"/>
    <mergeCell ref="J19:J20"/>
    <mergeCell ref="I19:I20"/>
    <mergeCell ref="H19:H20"/>
    <mergeCell ref="G19:G20"/>
    <mergeCell ref="F19:F20"/>
    <mergeCell ref="E19:E20"/>
    <mergeCell ref="D19:D20"/>
    <mergeCell ref="C19:C20"/>
    <mergeCell ref="B19:B20"/>
    <mergeCell ref="A19:A20"/>
    <mergeCell ref="AI15:AI16"/>
    <mergeCell ref="AJ15:AJ16"/>
    <mergeCell ref="AK15:AK16"/>
    <mergeCell ref="AL15:AL16"/>
    <mergeCell ref="AM15:AM16"/>
    <mergeCell ref="W15:W16"/>
    <mergeCell ref="X15:X16"/>
    <mergeCell ref="Y15:Y16"/>
    <mergeCell ref="Z15:AD15"/>
    <mergeCell ref="AE15:AF15"/>
    <mergeCell ref="AG15:AH15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V14:X14"/>
    <mergeCell ref="Y14:AI14"/>
    <mergeCell ref="AJ14:AM14"/>
    <mergeCell ref="AN14:AN16"/>
    <mergeCell ref="AO14:AO16"/>
    <mergeCell ref="C15:C16"/>
    <mergeCell ref="D15:D16"/>
    <mergeCell ref="F15:F16"/>
    <mergeCell ref="G15:G16"/>
    <mergeCell ref="H15:H16"/>
    <mergeCell ref="G6:K7"/>
    <mergeCell ref="D12:L12"/>
    <mergeCell ref="A14:A16"/>
    <mergeCell ref="B14:B16"/>
    <mergeCell ref="C14:D14"/>
    <mergeCell ref="E14:E16"/>
    <mergeCell ref="F14:H14"/>
    <mergeCell ref="I14:I16"/>
    <mergeCell ref="J14:U14"/>
    <mergeCell ref="J15:J16"/>
  </mergeCells>
  <printOptions/>
  <pageMargins left="1.1811023622047245" right="0.5118110236220472" top="0.35433070866141736" bottom="0.35433070866141736" header="0.31496062992125984" footer="0.31496062992125984"/>
  <pageSetup horizontalDpi="600" verticalDpi="600" orientation="landscape" paperSize="9" scale="59" r:id="rId1"/>
  <colBreaks count="1" manualBreakCount="1">
    <brk id="2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O38"/>
  <sheetViews>
    <sheetView view="pageBreakPreview" zoomScale="85" zoomScaleSheetLayoutView="85" zoomScalePageLayoutView="0" workbookViewId="0" topLeftCell="A8">
      <selection activeCell="AJ26" sqref="AJ26:AJ31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4" width="16.75390625" style="0" customWidth="1"/>
    <col min="5" max="5" width="18.125" style="0" customWidth="1"/>
    <col min="6" max="6" width="14.375" style="0" customWidth="1"/>
    <col min="7" max="7" width="10.625" style="0" customWidth="1"/>
    <col min="8" max="8" width="8.75390625" style="0" customWidth="1"/>
    <col min="9" max="9" width="8.25390625" style="0" customWidth="1"/>
    <col min="10" max="10" width="7.125" style="0" customWidth="1"/>
    <col min="11" max="11" width="8.625" style="0" customWidth="1"/>
    <col min="12" max="12" width="6.25390625" style="0" customWidth="1"/>
    <col min="13" max="13" width="7.00390625" style="0" customWidth="1"/>
    <col min="14" max="14" width="4.875" style="0" customWidth="1"/>
    <col min="15" max="15" width="5.75390625" style="0" customWidth="1"/>
    <col min="16" max="16" width="5.375" style="0" customWidth="1"/>
    <col min="17" max="17" width="6.75390625" style="0" customWidth="1"/>
    <col min="18" max="18" width="9.125" style="0" customWidth="1"/>
    <col min="19" max="19" width="8.00390625" style="0" customWidth="1"/>
    <col min="20" max="20" width="7.125" style="0" customWidth="1"/>
    <col min="21" max="21" width="8.00390625" style="0" customWidth="1"/>
    <col min="22" max="22" width="13.00390625" style="0" customWidth="1"/>
    <col min="23" max="23" width="5.75390625" style="6" customWidth="1"/>
    <col min="24" max="24" width="6.875" style="50" customWidth="1"/>
    <col min="25" max="25" width="12.625" style="0" customWidth="1"/>
    <col min="26" max="26" width="6.25390625" style="0" customWidth="1"/>
    <col min="27" max="27" width="6.125" style="0" customWidth="1"/>
    <col min="28" max="29" width="6.875" style="0" customWidth="1"/>
    <col min="30" max="30" width="10.00390625" style="0" customWidth="1"/>
    <col min="31" max="31" width="40.125" style="0" customWidth="1"/>
    <col min="32" max="32" width="7.625" style="0" customWidth="1"/>
    <col min="33" max="33" width="14.75390625" style="0" customWidth="1"/>
    <col min="34" max="34" width="9.75390625" style="0" customWidth="1"/>
    <col min="35" max="35" width="8.75390625" style="0" customWidth="1"/>
    <col min="36" max="36" width="5.75390625" style="0" customWidth="1"/>
    <col min="37" max="37" width="5.00390625" style="0" customWidth="1"/>
    <col min="38" max="38" width="4.625" style="0" customWidth="1"/>
    <col min="39" max="39" width="8.125" style="0" customWidth="1"/>
    <col min="40" max="40" width="12.25390625" style="0" customWidth="1"/>
    <col min="41" max="41" width="6.625" style="0" customWidth="1"/>
  </cols>
  <sheetData>
    <row r="3" spans="2:18" ht="15" customHeight="1">
      <c r="B3" t="s">
        <v>48</v>
      </c>
      <c r="I3" s="14"/>
      <c r="O3" s="14"/>
      <c r="P3" s="14"/>
      <c r="Q3" s="14"/>
      <c r="R3" s="14"/>
    </row>
    <row r="4" spans="15:19" ht="9.75" customHeight="1">
      <c r="O4" s="14"/>
      <c r="P4" s="14"/>
      <c r="Q4" s="14"/>
      <c r="R4" s="14"/>
      <c r="S4" s="11"/>
    </row>
    <row r="5" spans="3:22" ht="14.25" customHeight="1">
      <c r="C5" s="11" t="s">
        <v>47</v>
      </c>
      <c r="I5" s="11"/>
      <c r="L5" s="11" t="s">
        <v>39</v>
      </c>
      <c r="O5" s="14"/>
      <c r="P5" s="14"/>
      <c r="Q5" s="14"/>
      <c r="R5" s="14"/>
      <c r="S5" s="11"/>
      <c r="V5" s="11"/>
    </row>
    <row r="6" spans="2:20" ht="20.25" customHeight="1">
      <c r="B6" t="s">
        <v>73</v>
      </c>
      <c r="C6" s="11"/>
      <c r="D6" s="11"/>
      <c r="I6" s="254" t="s">
        <v>53</v>
      </c>
      <c r="J6" s="396"/>
      <c r="K6" s="396"/>
      <c r="L6" s="396"/>
      <c r="M6" s="396"/>
      <c r="N6" s="396"/>
      <c r="O6" s="4"/>
      <c r="P6" s="4"/>
      <c r="Q6" s="4"/>
      <c r="R6" s="4"/>
      <c r="S6" s="4"/>
      <c r="T6" s="4"/>
    </row>
    <row r="7" spans="2:20" ht="15" customHeight="1">
      <c r="B7" s="15" t="s">
        <v>43</v>
      </c>
      <c r="C7" s="11"/>
      <c r="D7" s="11"/>
      <c r="I7" s="396"/>
      <c r="J7" s="396"/>
      <c r="K7" s="396"/>
      <c r="L7" s="396"/>
      <c r="M7" s="396"/>
      <c r="N7" s="396"/>
      <c r="O7" s="4"/>
      <c r="P7" s="4"/>
      <c r="Q7" s="4"/>
      <c r="R7" s="4"/>
      <c r="S7" s="4"/>
      <c r="T7" s="4"/>
    </row>
    <row r="8" spans="2:20" ht="15" customHeight="1">
      <c r="B8" s="15" t="s">
        <v>44</v>
      </c>
      <c r="C8" s="11"/>
      <c r="D8" s="11"/>
      <c r="I8" s="16"/>
      <c r="J8" s="16"/>
      <c r="K8" s="16"/>
      <c r="L8" s="16"/>
      <c r="M8" s="9" t="s">
        <v>54</v>
      </c>
      <c r="N8" s="9"/>
      <c r="O8" s="9"/>
      <c r="P8" s="9"/>
      <c r="Q8" s="9"/>
      <c r="R8" s="9"/>
      <c r="S8" s="9"/>
      <c r="T8" s="9"/>
    </row>
    <row r="9" spans="2:4" ht="15" customHeight="1">
      <c r="B9" s="15" t="s">
        <v>45</v>
      </c>
      <c r="C9" s="11"/>
      <c r="D9" s="11"/>
    </row>
    <row r="10" spans="2:22" ht="12.75">
      <c r="B10" s="15" t="s">
        <v>160</v>
      </c>
      <c r="C10" s="11"/>
      <c r="D10" s="11"/>
      <c r="F10" s="11"/>
      <c r="I10" t="s">
        <v>159</v>
      </c>
      <c r="J10" s="9"/>
      <c r="K10" s="49"/>
      <c r="L10" s="9"/>
      <c r="M10" s="9"/>
      <c r="N10" s="11"/>
      <c r="T10" s="11"/>
      <c r="U10" s="11"/>
      <c r="V10" s="11"/>
    </row>
    <row r="11" spans="26:27" ht="12.75">
      <c r="Z11" s="188"/>
      <c r="AA11" s="188"/>
    </row>
    <row r="12" spans="1:41" ht="12.75" customHeight="1">
      <c r="A12" s="10"/>
      <c r="B12" s="10"/>
      <c r="C12" s="10"/>
      <c r="D12" s="397" t="s">
        <v>112</v>
      </c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188"/>
      <c r="V12" s="37"/>
      <c r="W12" s="10"/>
      <c r="X12" s="36"/>
      <c r="Y12" s="1"/>
      <c r="Z12" s="188"/>
      <c r="AA12" s="188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1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398" t="s">
        <v>0</v>
      </c>
      <c r="B14" s="398" t="s">
        <v>3</v>
      </c>
      <c r="C14" s="392" t="s">
        <v>5</v>
      </c>
      <c r="D14" s="394"/>
      <c r="E14" s="401" t="s">
        <v>36</v>
      </c>
      <c r="F14" s="392" t="s">
        <v>6</v>
      </c>
      <c r="G14" s="393"/>
      <c r="H14" s="394"/>
      <c r="I14" s="395" t="s">
        <v>38</v>
      </c>
      <c r="J14" s="389" t="s">
        <v>37</v>
      </c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1"/>
      <c r="V14" s="285" t="s">
        <v>7</v>
      </c>
      <c r="W14" s="286"/>
      <c r="X14" s="287"/>
      <c r="Y14" s="392" t="s">
        <v>10</v>
      </c>
      <c r="Z14" s="393"/>
      <c r="AA14" s="393"/>
      <c r="AB14" s="393"/>
      <c r="AC14" s="393"/>
      <c r="AD14" s="393"/>
      <c r="AE14" s="393"/>
      <c r="AF14" s="393"/>
      <c r="AG14" s="393"/>
      <c r="AH14" s="393"/>
      <c r="AI14" s="394"/>
      <c r="AJ14" s="285" t="s">
        <v>24</v>
      </c>
      <c r="AK14" s="390"/>
      <c r="AL14" s="286"/>
      <c r="AM14" s="391"/>
      <c r="AN14" s="395" t="s">
        <v>34</v>
      </c>
      <c r="AO14" s="395" t="s">
        <v>35</v>
      </c>
    </row>
    <row r="15" spans="1:41" ht="24" customHeight="1" thickBot="1">
      <c r="A15" s="399"/>
      <c r="B15" s="399"/>
      <c r="C15" s="387" t="s">
        <v>1</v>
      </c>
      <c r="D15" s="387" t="s">
        <v>2</v>
      </c>
      <c r="E15" s="402"/>
      <c r="F15" s="370" t="s">
        <v>33</v>
      </c>
      <c r="G15" s="370" t="s">
        <v>4</v>
      </c>
      <c r="H15" s="370" t="s">
        <v>14</v>
      </c>
      <c r="I15" s="292"/>
      <c r="J15" s="382" t="s">
        <v>61</v>
      </c>
      <c r="K15" s="384" t="s">
        <v>62</v>
      </c>
      <c r="L15" s="385" t="s">
        <v>63</v>
      </c>
      <c r="M15" s="382" t="s">
        <v>64</v>
      </c>
      <c r="N15" s="384" t="s">
        <v>65</v>
      </c>
      <c r="O15" s="385" t="s">
        <v>66</v>
      </c>
      <c r="P15" s="382" t="s">
        <v>67</v>
      </c>
      <c r="Q15" s="384" t="s">
        <v>68</v>
      </c>
      <c r="R15" s="385" t="s">
        <v>69</v>
      </c>
      <c r="S15" s="382" t="s">
        <v>57</v>
      </c>
      <c r="T15" s="384" t="s">
        <v>58</v>
      </c>
      <c r="U15" s="384" t="s">
        <v>59</v>
      </c>
      <c r="V15" s="288" t="s">
        <v>8</v>
      </c>
      <c r="W15" s="290" t="s">
        <v>9</v>
      </c>
      <c r="X15" s="292" t="s">
        <v>29</v>
      </c>
      <c r="Y15" s="375" t="s">
        <v>13</v>
      </c>
      <c r="Z15" s="377" t="s">
        <v>11</v>
      </c>
      <c r="AA15" s="378"/>
      <c r="AB15" s="378"/>
      <c r="AC15" s="378"/>
      <c r="AD15" s="379"/>
      <c r="AE15" s="377" t="s">
        <v>18</v>
      </c>
      <c r="AF15" s="379"/>
      <c r="AG15" s="377" t="s">
        <v>20</v>
      </c>
      <c r="AH15" s="379"/>
      <c r="AI15" s="370" t="s">
        <v>23</v>
      </c>
      <c r="AJ15" s="380" t="s">
        <v>25</v>
      </c>
      <c r="AK15" s="370" t="s">
        <v>27</v>
      </c>
      <c r="AL15" s="372" t="s">
        <v>26</v>
      </c>
      <c r="AM15" s="370" t="s">
        <v>28</v>
      </c>
      <c r="AN15" s="292"/>
      <c r="AO15" s="292"/>
    </row>
    <row r="16" spans="1:41" ht="78" customHeight="1" thickBot="1">
      <c r="A16" s="400"/>
      <c r="B16" s="400"/>
      <c r="C16" s="388"/>
      <c r="D16" s="388"/>
      <c r="E16" s="403"/>
      <c r="F16" s="371"/>
      <c r="G16" s="371"/>
      <c r="H16" s="371"/>
      <c r="I16" s="293"/>
      <c r="J16" s="383"/>
      <c r="K16" s="289"/>
      <c r="L16" s="386"/>
      <c r="M16" s="383"/>
      <c r="N16" s="289"/>
      <c r="O16" s="386"/>
      <c r="P16" s="383"/>
      <c r="Q16" s="289"/>
      <c r="R16" s="386"/>
      <c r="S16" s="383"/>
      <c r="T16" s="289"/>
      <c r="U16" s="289"/>
      <c r="V16" s="289"/>
      <c r="W16" s="291"/>
      <c r="X16" s="293"/>
      <c r="Y16" s="376"/>
      <c r="Z16" s="55" t="s">
        <v>12</v>
      </c>
      <c r="AA16" s="56" t="s">
        <v>15</v>
      </c>
      <c r="AB16" s="57" t="s">
        <v>16</v>
      </c>
      <c r="AC16" s="57" t="s">
        <v>17</v>
      </c>
      <c r="AD16" s="58" t="s">
        <v>113</v>
      </c>
      <c r="AE16" s="53" t="s">
        <v>19</v>
      </c>
      <c r="AF16" s="52" t="s">
        <v>114</v>
      </c>
      <c r="AG16" s="53" t="s">
        <v>21</v>
      </c>
      <c r="AH16" s="52" t="s">
        <v>22</v>
      </c>
      <c r="AI16" s="371"/>
      <c r="AJ16" s="381"/>
      <c r="AK16" s="371"/>
      <c r="AL16" s="373"/>
      <c r="AM16" s="371"/>
      <c r="AN16" s="293"/>
      <c r="AO16" s="293"/>
    </row>
    <row r="17" spans="1:41" ht="13.5" thickBot="1">
      <c r="A17" s="59">
        <v>1</v>
      </c>
      <c r="B17" s="91">
        <v>2</v>
      </c>
      <c r="C17" s="54">
        <v>3</v>
      </c>
      <c r="D17" s="59">
        <v>4</v>
      </c>
      <c r="E17" s="90">
        <v>5</v>
      </c>
      <c r="F17" s="54">
        <v>6</v>
      </c>
      <c r="G17" s="59">
        <v>7</v>
      </c>
      <c r="H17" s="59">
        <v>8</v>
      </c>
      <c r="I17" s="54">
        <v>9</v>
      </c>
      <c r="J17" s="59">
        <v>10</v>
      </c>
      <c r="K17" s="59">
        <v>11</v>
      </c>
      <c r="L17" s="54">
        <v>12</v>
      </c>
      <c r="M17" s="59">
        <v>13</v>
      </c>
      <c r="N17" s="59">
        <v>14</v>
      </c>
      <c r="O17" s="54">
        <v>15</v>
      </c>
      <c r="P17" s="59">
        <v>16</v>
      </c>
      <c r="Q17" s="59">
        <v>17</v>
      </c>
      <c r="R17" s="54">
        <v>18</v>
      </c>
      <c r="S17" s="59">
        <v>19</v>
      </c>
      <c r="T17" s="59">
        <v>20</v>
      </c>
      <c r="U17" s="54">
        <v>21</v>
      </c>
      <c r="V17" s="59">
        <v>22</v>
      </c>
      <c r="W17" s="59">
        <v>23</v>
      </c>
      <c r="X17" s="54">
        <v>24</v>
      </c>
      <c r="Y17" s="59">
        <v>25</v>
      </c>
      <c r="Z17" s="59">
        <v>26</v>
      </c>
      <c r="AA17" s="54">
        <v>27</v>
      </c>
      <c r="AB17" s="59">
        <v>28</v>
      </c>
      <c r="AC17" s="59">
        <v>29</v>
      </c>
      <c r="AD17" s="54">
        <v>30</v>
      </c>
      <c r="AE17" s="59">
        <v>31</v>
      </c>
      <c r="AF17" s="59">
        <v>32</v>
      </c>
      <c r="AG17" s="54">
        <v>33</v>
      </c>
      <c r="AH17" s="59">
        <v>34</v>
      </c>
      <c r="AI17" s="59">
        <v>35</v>
      </c>
      <c r="AJ17" s="54">
        <v>36</v>
      </c>
      <c r="AK17" s="59">
        <v>37</v>
      </c>
      <c r="AL17" s="59">
        <v>38</v>
      </c>
      <c r="AM17" s="54">
        <v>39</v>
      </c>
      <c r="AN17" s="59">
        <v>40</v>
      </c>
      <c r="AO17" s="59">
        <v>41</v>
      </c>
    </row>
    <row r="18" spans="1:41" s="128" customFormat="1" ht="41.25" customHeight="1">
      <c r="A18" s="331" t="s">
        <v>30</v>
      </c>
      <c r="B18" s="351" t="s">
        <v>115</v>
      </c>
      <c r="C18" s="353" t="s">
        <v>116</v>
      </c>
      <c r="D18" s="355" t="s">
        <v>143</v>
      </c>
      <c r="E18" s="357" t="s">
        <v>147</v>
      </c>
      <c r="F18" s="331" t="s">
        <v>156</v>
      </c>
      <c r="G18" s="333" t="s">
        <v>152</v>
      </c>
      <c r="H18" s="335">
        <v>61700</v>
      </c>
      <c r="I18" s="368">
        <f>SUM(J18:U19)</f>
        <v>3900</v>
      </c>
      <c r="J18" s="333">
        <v>1200</v>
      </c>
      <c r="K18" s="333">
        <v>1700</v>
      </c>
      <c r="L18" s="333">
        <v>1000</v>
      </c>
      <c r="M18" s="333">
        <v>0</v>
      </c>
      <c r="N18" s="333">
        <v>0</v>
      </c>
      <c r="O18" s="333">
        <v>0</v>
      </c>
      <c r="P18" s="333">
        <v>0</v>
      </c>
      <c r="Q18" s="333">
        <v>0</v>
      </c>
      <c r="R18" s="333">
        <v>0</v>
      </c>
      <c r="S18" s="333">
        <v>0</v>
      </c>
      <c r="T18" s="333">
        <v>0</v>
      </c>
      <c r="U18" s="333">
        <v>0</v>
      </c>
      <c r="V18" s="93" t="s">
        <v>117</v>
      </c>
      <c r="W18" s="127"/>
      <c r="X18" s="126">
        <v>2</v>
      </c>
      <c r="Y18" s="331"/>
      <c r="Z18" s="333"/>
      <c r="AA18" s="333"/>
      <c r="AB18" s="333"/>
      <c r="AC18" s="333"/>
      <c r="AD18" s="333"/>
      <c r="AE18" s="366"/>
      <c r="AF18" s="333"/>
      <c r="AG18" s="333"/>
      <c r="AH18" s="333"/>
      <c r="AI18" s="335"/>
      <c r="AJ18" s="331">
        <v>8</v>
      </c>
      <c r="AK18" s="333">
        <v>0</v>
      </c>
      <c r="AL18" s="333">
        <v>0</v>
      </c>
      <c r="AM18" s="335">
        <v>8449.5</v>
      </c>
      <c r="AN18" s="337">
        <v>456055</v>
      </c>
      <c r="AO18" s="335">
        <v>0</v>
      </c>
    </row>
    <row r="19" spans="1:41" s="128" customFormat="1" ht="38.25" customHeight="1" thickBot="1">
      <c r="A19" s="332"/>
      <c r="B19" s="352"/>
      <c r="C19" s="354"/>
      <c r="D19" s="356"/>
      <c r="E19" s="374"/>
      <c r="F19" s="332"/>
      <c r="G19" s="334"/>
      <c r="H19" s="336"/>
      <c r="I19" s="369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94" t="s">
        <v>118</v>
      </c>
      <c r="W19" s="131"/>
      <c r="X19" s="130">
        <v>1</v>
      </c>
      <c r="Y19" s="367"/>
      <c r="Z19" s="365"/>
      <c r="AA19" s="365"/>
      <c r="AB19" s="365"/>
      <c r="AC19" s="365"/>
      <c r="AD19" s="365"/>
      <c r="AE19" s="346"/>
      <c r="AF19" s="365"/>
      <c r="AG19" s="365"/>
      <c r="AH19" s="365"/>
      <c r="AI19" s="364"/>
      <c r="AJ19" s="332"/>
      <c r="AK19" s="334"/>
      <c r="AL19" s="334"/>
      <c r="AM19" s="336"/>
      <c r="AN19" s="338"/>
      <c r="AO19" s="336"/>
    </row>
    <row r="20" spans="1:41" s="60" customFormat="1" ht="15" customHeight="1">
      <c r="A20" s="331" t="s">
        <v>60</v>
      </c>
      <c r="B20" s="351" t="s">
        <v>119</v>
      </c>
      <c r="C20" s="353" t="s">
        <v>120</v>
      </c>
      <c r="D20" s="355" t="s">
        <v>120</v>
      </c>
      <c r="E20" s="357" t="s">
        <v>144</v>
      </c>
      <c r="F20" s="360"/>
      <c r="G20" s="345"/>
      <c r="H20" s="362"/>
      <c r="I20" s="360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7"/>
      <c r="X20" s="349"/>
      <c r="Y20" s="337">
        <v>100</v>
      </c>
      <c r="Z20" s="333"/>
      <c r="AA20" s="333"/>
      <c r="AB20" s="333"/>
      <c r="AC20" s="341">
        <v>70</v>
      </c>
      <c r="AD20" s="333"/>
      <c r="AE20" s="132" t="s">
        <v>121</v>
      </c>
      <c r="AF20" s="125">
        <v>1</v>
      </c>
      <c r="AG20" s="343" t="s">
        <v>94</v>
      </c>
      <c r="AH20" s="333">
        <v>0.532</v>
      </c>
      <c r="AI20" s="335">
        <v>1150</v>
      </c>
      <c r="AJ20" s="331">
        <v>2</v>
      </c>
      <c r="AK20" s="333">
        <v>0</v>
      </c>
      <c r="AL20" s="333">
        <v>2</v>
      </c>
      <c r="AM20" s="335">
        <v>9000</v>
      </c>
      <c r="AN20" s="337">
        <v>67599.2</v>
      </c>
      <c r="AO20" s="339">
        <v>0</v>
      </c>
    </row>
    <row r="21" spans="1:41" s="60" customFormat="1" ht="14.25" customHeight="1">
      <c r="A21" s="322"/>
      <c r="B21" s="324"/>
      <c r="C21" s="326"/>
      <c r="D21" s="328"/>
      <c r="E21" s="358"/>
      <c r="F21" s="321"/>
      <c r="G21" s="311"/>
      <c r="H21" s="319"/>
      <c r="I21" s="32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4"/>
      <c r="X21" s="316"/>
      <c r="Y21" s="317"/>
      <c r="Z21" s="300"/>
      <c r="AA21" s="300"/>
      <c r="AB21" s="300"/>
      <c r="AC21" s="307"/>
      <c r="AD21" s="300"/>
      <c r="AE21" s="134" t="s">
        <v>122</v>
      </c>
      <c r="AF21" s="133">
        <v>1</v>
      </c>
      <c r="AG21" s="309"/>
      <c r="AH21" s="300"/>
      <c r="AI21" s="312"/>
      <c r="AJ21" s="322"/>
      <c r="AK21" s="300"/>
      <c r="AL21" s="300"/>
      <c r="AM21" s="312"/>
      <c r="AN21" s="317"/>
      <c r="AO21" s="295"/>
    </row>
    <row r="22" spans="1:41" s="60" customFormat="1" ht="15" customHeight="1">
      <c r="A22" s="322"/>
      <c r="B22" s="324"/>
      <c r="C22" s="326"/>
      <c r="D22" s="328"/>
      <c r="E22" s="358"/>
      <c r="F22" s="321"/>
      <c r="G22" s="311"/>
      <c r="H22" s="319"/>
      <c r="I22" s="32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4"/>
      <c r="X22" s="316"/>
      <c r="Y22" s="317"/>
      <c r="Z22" s="300"/>
      <c r="AA22" s="300"/>
      <c r="AB22" s="300"/>
      <c r="AC22" s="307"/>
      <c r="AD22" s="300"/>
      <c r="AE22" s="134" t="s">
        <v>123</v>
      </c>
      <c r="AF22" s="133">
        <v>1</v>
      </c>
      <c r="AG22" s="309"/>
      <c r="AH22" s="300"/>
      <c r="AI22" s="312"/>
      <c r="AJ22" s="322"/>
      <c r="AK22" s="300"/>
      <c r="AL22" s="300"/>
      <c r="AM22" s="312"/>
      <c r="AN22" s="317"/>
      <c r="AO22" s="295"/>
    </row>
    <row r="23" spans="1:41" s="60" customFormat="1" ht="15.75" customHeight="1">
      <c r="A23" s="322"/>
      <c r="B23" s="324"/>
      <c r="C23" s="326"/>
      <c r="D23" s="328"/>
      <c r="E23" s="358"/>
      <c r="F23" s="321"/>
      <c r="G23" s="311"/>
      <c r="H23" s="319"/>
      <c r="I23" s="32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4"/>
      <c r="X23" s="316"/>
      <c r="Y23" s="317"/>
      <c r="Z23" s="300"/>
      <c r="AA23" s="300"/>
      <c r="AB23" s="300"/>
      <c r="AC23" s="307"/>
      <c r="AD23" s="300"/>
      <c r="AE23" s="134" t="s">
        <v>124</v>
      </c>
      <c r="AF23" s="133">
        <v>1</v>
      </c>
      <c r="AG23" s="309"/>
      <c r="AH23" s="300"/>
      <c r="AI23" s="312"/>
      <c r="AJ23" s="322"/>
      <c r="AK23" s="300"/>
      <c r="AL23" s="300"/>
      <c r="AM23" s="312"/>
      <c r="AN23" s="317"/>
      <c r="AO23" s="295"/>
    </row>
    <row r="24" spans="1:41" s="60" customFormat="1" ht="15.75" customHeight="1">
      <c r="A24" s="322"/>
      <c r="B24" s="324"/>
      <c r="C24" s="326"/>
      <c r="D24" s="328"/>
      <c r="E24" s="358"/>
      <c r="F24" s="321"/>
      <c r="G24" s="311"/>
      <c r="H24" s="319"/>
      <c r="I24" s="32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4"/>
      <c r="X24" s="316"/>
      <c r="Y24" s="317"/>
      <c r="Z24" s="300"/>
      <c r="AA24" s="300"/>
      <c r="AB24" s="300"/>
      <c r="AC24" s="307"/>
      <c r="AD24" s="300"/>
      <c r="AE24" s="134" t="s">
        <v>125</v>
      </c>
      <c r="AF24" s="133">
        <v>1</v>
      </c>
      <c r="AG24" s="309"/>
      <c r="AH24" s="300"/>
      <c r="AI24" s="312"/>
      <c r="AJ24" s="322"/>
      <c r="AK24" s="300"/>
      <c r="AL24" s="300"/>
      <c r="AM24" s="312"/>
      <c r="AN24" s="317"/>
      <c r="AO24" s="295"/>
    </row>
    <row r="25" spans="1:41" s="60" customFormat="1" ht="15.75" customHeight="1" thickBot="1">
      <c r="A25" s="332"/>
      <c r="B25" s="352"/>
      <c r="C25" s="354"/>
      <c r="D25" s="356"/>
      <c r="E25" s="359"/>
      <c r="F25" s="361"/>
      <c r="G25" s="346"/>
      <c r="H25" s="363"/>
      <c r="I25" s="361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8"/>
      <c r="X25" s="350"/>
      <c r="Y25" s="338"/>
      <c r="Z25" s="334"/>
      <c r="AA25" s="334"/>
      <c r="AB25" s="334"/>
      <c r="AC25" s="342"/>
      <c r="AD25" s="334"/>
      <c r="AE25" s="135" t="s">
        <v>126</v>
      </c>
      <c r="AF25" s="129">
        <v>1</v>
      </c>
      <c r="AG25" s="344"/>
      <c r="AH25" s="334"/>
      <c r="AI25" s="336"/>
      <c r="AJ25" s="332"/>
      <c r="AK25" s="334"/>
      <c r="AL25" s="334"/>
      <c r="AM25" s="336"/>
      <c r="AN25" s="338"/>
      <c r="AO25" s="340"/>
    </row>
    <row r="26" spans="1:41" s="128" customFormat="1" ht="14.25" customHeight="1">
      <c r="A26" s="301" t="s">
        <v>76</v>
      </c>
      <c r="B26" s="323" t="s">
        <v>127</v>
      </c>
      <c r="C26" s="325" t="s">
        <v>128</v>
      </c>
      <c r="D26" s="327" t="s">
        <v>129</v>
      </c>
      <c r="E26" s="329" t="s">
        <v>144</v>
      </c>
      <c r="F26" s="320"/>
      <c r="G26" s="310"/>
      <c r="H26" s="318"/>
      <c r="I26" s="32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3"/>
      <c r="X26" s="315"/>
      <c r="Y26" s="296">
        <v>90</v>
      </c>
      <c r="Z26" s="299"/>
      <c r="AA26" s="304"/>
      <c r="AB26" s="304"/>
      <c r="AC26" s="304"/>
      <c r="AD26" s="306">
        <v>180000</v>
      </c>
      <c r="AE26" s="139" t="s">
        <v>130</v>
      </c>
      <c r="AF26" s="146">
        <v>1</v>
      </c>
      <c r="AG26" s="308" t="s">
        <v>94</v>
      </c>
      <c r="AH26" s="299">
        <v>1</v>
      </c>
      <c r="AI26" s="294">
        <v>8500</v>
      </c>
      <c r="AJ26" s="301">
        <v>4</v>
      </c>
      <c r="AK26" s="299">
        <v>0</v>
      </c>
      <c r="AL26" s="299">
        <v>3</v>
      </c>
      <c r="AM26" s="294">
        <v>10000</v>
      </c>
      <c r="AN26" s="296">
        <v>144840</v>
      </c>
      <c r="AO26" s="298">
        <v>0</v>
      </c>
    </row>
    <row r="27" spans="1:41" s="128" customFormat="1" ht="15">
      <c r="A27" s="322"/>
      <c r="B27" s="324"/>
      <c r="C27" s="326"/>
      <c r="D27" s="328"/>
      <c r="E27" s="330"/>
      <c r="F27" s="321"/>
      <c r="G27" s="311"/>
      <c r="H27" s="319"/>
      <c r="I27" s="32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4"/>
      <c r="X27" s="316"/>
      <c r="Y27" s="317"/>
      <c r="Z27" s="300"/>
      <c r="AA27" s="305"/>
      <c r="AB27" s="305"/>
      <c r="AC27" s="305"/>
      <c r="AD27" s="307"/>
      <c r="AE27" s="134" t="s">
        <v>131</v>
      </c>
      <c r="AF27" s="133">
        <v>1</v>
      </c>
      <c r="AG27" s="309"/>
      <c r="AH27" s="300"/>
      <c r="AI27" s="312"/>
      <c r="AJ27" s="302"/>
      <c r="AK27" s="303"/>
      <c r="AL27" s="303"/>
      <c r="AM27" s="295"/>
      <c r="AN27" s="297"/>
      <c r="AO27" s="295"/>
    </row>
    <row r="28" spans="1:41" s="128" customFormat="1" ht="15.75" customHeight="1">
      <c r="A28" s="322"/>
      <c r="B28" s="324"/>
      <c r="C28" s="326"/>
      <c r="D28" s="328"/>
      <c r="E28" s="330"/>
      <c r="F28" s="321"/>
      <c r="G28" s="311"/>
      <c r="H28" s="319"/>
      <c r="I28" s="32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4"/>
      <c r="X28" s="316"/>
      <c r="Y28" s="317"/>
      <c r="Z28" s="300"/>
      <c r="AA28" s="305"/>
      <c r="AB28" s="305"/>
      <c r="AC28" s="305"/>
      <c r="AD28" s="307"/>
      <c r="AE28" s="134" t="s">
        <v>132</v>
      </c>
      <c r="AF28" s="133">
        <v>1</v>
      </c>
      <c r="AG28" s="309"/>
      <c r="AH28" s="300"/>
      <c r="AI28" s="312"/>
      <c r="AJ28" s="302"/>
      <c r="AK28" s="303"/>
      <c r="AL28" s="303"/>
      <c r="AM28" s="295"/>
      <c r="AN28" s="297"/>
      <c r="AO28" s="295"/>
    </row>
    <row r="29" spans="1:41" s="128" customFormat="1" ht="27" customHeight="1">
      <c r="A29" s="322"/>
      <c r="B29" s="324"/>
      <c r="C29" s="326"/>
      <c r="D29" s="328"/>
      <c r="E29" s="330"/>
      <c r="F29" s="321"/>
      <c r="G29" s="311"/>
      <c r="H29" s="319"/>
      <c r="I29" s="32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4"/>
      <c r="X29" s="316"/>
      <c r="Y29" s="317"/>
      <c r="Z29" s="300"/>
      <c r="AA29" s="305"/>
      <c r="AB29" s="305"/>
      <c r="AC29" s="305"/>
      <c r="AD29" s="307"/>
      <c r="AE29" s="134" t="s">
        <v>133</v>
      </c>
      <c r="AF29" s="133">
        <v>3</v>
      </c>
      <c r="AG29" s="309"/>
      <c r="AH29" s="300"/>
      <c r="AI29" s="312"/>
      <c r="AJ29" s="302"/>
      <c r="AK29" s="303"/>
      <c r="AL29" s="303"/>
      <c r="AM29" s="295"/>
      <c r="AN29" s="297"/>
      <c r="AO29" s="295"/>
    </row>
    <row r="30" spans="1:41" s="128" customFormat="1" ht="15.75" customHeight="1">
      <c r="A30" s="322"/>
      <c r="B30" s="324"/>
      <c r="C30" s="326"/>
      <c r="D30" s="328"/>
      <c r="E30" s="330"/>
      <c r="F30" s="321"/>
      <c r="G30" s="311"/>
      <c r="H30" s="319"/>
      <c r="I30" s="32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4"/>
      <c r="X30" s="316"/>
      <c r="Y30" s="317"/>
      <c r="Z30" s="300"/>
      <c r="AA30" s="305"/>
      <c r="AB30" s="305"/>
      <c r="AC30" s="305"/>
      <c r="AD30" s="307"/>
      <c r="AE30" s="134" t="s">
        <v>134</v>
      </c>
      <c r="AF30" s="133">
        <v>1</v>
      </c>
      <c r="AG30" s="309"/>
      <c r="AH30" s="300"/>
      <c r="AI30" s="312"/>
      <c r="AJ30" s="302"/>
      <c r="AK30" s="303"/>
      <c r="AL30" s="303"/>
      <c r="AM30" s="295"/>
      <c r="AN30" s="297"/>
      <c r="AO30" s="295"/>
    </row>
    <row r="31" spans="1:41" s="128" customFormat="1" ht="17.25" customHeight="1" thickBot="1">
      <c r="A31" s="322"/>
      <c r="B31" s="324"/>
      <c r="C31" s="326"/>
      <c r="D31" s="328"/>
      <c r="E31" s="330"/>
      <c r="F31" s="321"/>
      <c r="G31" s="311"/>
      <c r="H31" s="319"/>
      <c r="I31" s="32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4"/>
      <c r="X31" s="316"/>
      <c r="Y31" s="317"/>
      <c r="Z31" s="300"/>
      <c r="AA31" s="305"/>
      <c r="AB31" s="305"/>
      <c r="AC31" s="305"/>
      <c r="AD31" s="307"/>
      <c r="AE31" s="134" t="s">
        <v>135</v>
      </c>
      <c r="AF31" s="133">
        <v>1</v>
      </c>
      <c r="AG31" s="309"/>
      <c r="AH31" s="300"/>
      <c r="AI31" s="312"/>
      <c r="AJ31" s="302"/>
      <c r="AK31" s="303"/>
      <c r="AL31" s="303"/>
      <c r="AM31" s="295"/>
      <c r="AN31" s="297"/>
      <c r="AO31" s="295"/>
    </row>
    <row r="32" spans="1:41" ht="13.5" thickBot="1">
      <c r="A32" s="162" t="s">
        <v>31</v>
      </c>
      <c r="B32" s="163"/>
      <c r="C32" s="27" t="s">
        <v>32</v>
      </c>
      <c r="D32" s="23" t="s">
        <v>32</v>
      </c>
      <c r="E32" s="77" t="s">
        <v>32</v>
      </c>
      <c r="F32" s="27" t="s">
        <v>32</v>
      </c>
      <c r="G32" s="2" t="s">
        <v>32</v>
      </c>
      <c r="H32" s="23">
        <f>SUM(H18:H31)</f>
        <v>61700</v>
      </c>
      <c r="I32" s="76">
        <f aca="true" t="shared" si="0" ref="I32:U32">SUM(I18:I31)</f>
        <v>3900</v>
      </c>
      <c r="J32" s="3">
        <f t="shared" si="0"/>
        <v>1200</v>
      </c>
      <c r="K32" s="3">
        <f t="shared" si="0"/>
        <v>1700</v>
      </c>
      <c r="L32" s="3">
        <f t="shared" si="0"/>
        <v>1000</v>
      </c>
      <c r="M32" s="3">
        <f t="shared" si="0"/>
        <v>0</v>
      </c>
      <c r="N32" s="3">
        <f t="shared" si="0"/>
        <v>0</v>
      </c>
      <c r="O32" s="3">
        <f t="shared" si="0"/>
        <v>0</v>
      </c>
      <c r="P32" s="3">
        <f t="shared" si="0"/>
        <v>0</v>
      </c>
      <c r="Q32" s="3">
        <f t="shared" si="0"/>
        <v>0</v>
      </c>
      <c r="R32" s="3">
        <f t="shared" si="0"/>
        <v>0</v>
      </c>
      <c r="S32" s="3">
        <f t="shared" si="0"/>
        <v>0</v>
      </c>
      <c r="T32" s="3">
        <f t="shared" si="0"/>
        <v>0</v>
      </c>
      <c r="U32" s="3">
        <f t="shared" si="0"/>
        <v>0</v>
      </c>
      <c r="V32" s="2" t="s">
        <v>32</v>
      </c>
      <c r="W32" s="2" t="s">
        <v>32</v>
      </c>
      <c r="X32" s="23">
        <f aca="true" t="shared" si="1" ref="X32:AD32">SUM(X18:X31)</f>
        <v>3</v>
      </c>
      <c r="Y32" s="76">
        <f t="shared" si="1"/>
        <v>190</v>
      </c>
      <c r="Z32" s="3">
        <f t="shared" si="1"/>
        <v>0</v>
      </c>
      <c r="AA32" s="3">
        <f t="shared" si="1"/>
        <v>0</v>
      </c>
      <c r="AB32" s="3">
        <f t="shared" si="1"/>
        <v>0</v>
      </c>
      <c r="AC32" s="2">
        <f t="shared" si="1"/>
        <v>70</v>
      </c>
      <c r="AD32" s="2">
        <f t="shared" si="1"/>
        <v>180000</v>
      </c>
      <c r="AE32" s="2" t="s">
        <v>32</v>
      </c>
      <c r="AF32" s="2">
        <f>SUM(AF18:AF31)</f>
        <v>14</v>
      </c>
      <c r="AG32" s="2" t="s">
        <v>32</v>
      </c>
      <c r="AH32" s="2">
        <f>SUM(AH18:AH31)</f>
        <v>1.532</v>
      </c>
      <c r="AI32" s="23">
        <f>SUM(AI18:AI31)</f>
        <v>9650</v>
      </c>
      <c r="AJ32" s="27">
        <f>SUM(AJ18:AJ31)</f>
        <v>14</v>
      </c>
      <c r="AK32" s="2">
        <f>SUM(AK18:AK31)</f>
        <v>0</v>
      </c>
      <c r="AL32" s="2">
        <f>SUM(AL18:AL31)</f>
        <v>5</v>
      </c>
      <c r="AM32" s="23" t="s">
        <v>32</v>
      </c>
      <c r="AN32" s="27">
        <f>SUM(AN18:AN31)</f>
        <v>668494.2</v>
      </c>
      <c r="AO32" s="23">
        <f>SUM(AO18:AO31)</f>
        <v>0</v>
      </c>
    </row>
    <row r="33" spans="1:41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2"/>
      <c r="W33" s="62"/>
      <c r="X33" s="62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1"/>
      <c r="B34" s="8" t="s">
        <v>40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48"/>
      <c r="W34" s="48"/>
      <c r="X34" s="74"/>
      <c r="Y34" s="243" t="s">
        <v>151</v>
      </c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</row>
    <row r="35" spans="1:40" ht="15.75" customHeight="1">
      <c r="A35" s="1"/>
      <c r="B35" s="8" t="s">
        <v>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X35" s="242" t="s">
        <v>42</v>
      </c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12"/>
      <c r="AN35" s="12"/>
    </row>
    <row r="36" spans="1:40" ht="15.75" customHeight="1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X36" s="34"/>
      <c r="Y36" s="241" t="s">
        <v>77</v>
      </c>
      <c r="Z36" s="241"/>
      <c r="AA36" s="241"/>
      <c r="AB36" s="241"/>
      <c r="AC36" s="241"/>
      <c r="AD36" s="241"/>
      <c r="AE36" s="241"/>
      <c r="AF36" s="241"/>
      <c r="AG36" s="241"/>
      <c r="AH36" s="241"/>
      <c r="AI36" s="17"/>
      <c r="AJ36" s="34"/>
      <c r="AK36" s="34"/>
      <c r="AL36" s="34"/>
      <c r="AM36" s="12"/>
      <c r="AN36" s="12"/>
    </row>
    <row r="37" spans="1:36" ht="26.25" customHeight="1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Y37" s="240" t="s">
        <v>78</v>
      </c>
      <c r="Z37" s="240"/>
      <c r="AA37" s="240"/>
      <c r="AB37" s="240"/>
      <c r="AC37" s="240"/>
      <c r="AD37" s="240"/>
      <c r="AE37" s="240"/>
      <c r="AF37" s="240"/>
      <c r="AG37" s="240"/>
      <c r="AH37" s="240"/>
      <c r="AI37" s="61"/>
      <c r="AJ37" s="61"/>
    </row>
    <row r="38" spans="20:35" ht="12.75">
      <c r="T38" s="1"/>
      <c r="U38" s="1"/>
      <c r="V38" s="1"/>
      <c r="W38" s="5"/>
      <c r="X38" s="5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</sheetData>
  <sheetProtection/>
  <mergeCells count="166">
    <mergeCell ref="I6:N7"/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  <mergeCell ref="J14:U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O15:O16"/>
    <mergeCell ref="C15:C16"/>
    <mergeCell ref="D15:D16"/>
    <mergeCell ref="F15:F16"/>
    <mergeCell ref="G15:G16"/>
    <mergeCell ref="H15:H16"/>
    <mergeCell ref="J15:J16"/>
    <mergeCell ref="P15:P16"/>
    <mergeCell ref="Q15:Q16"/>
    <mergeCell ref="R15:R16"/>
    <mergeCell ref="S15:S16"/>
    <mergeCell ref="T15:T16"/>
    <mergeCell ref="U15:U16"/>
    <mergeCell ref="Y15:Y16"/>
    <mergeCell ref="Z15:AD15"/>
    <mergeCell ref="AE15:AF15"/>
    <mergeCell ref="AG15:AH15"/>
    <mergeCell ref="AI15:AI16"/>
    <mergeCell ref="AJ15:AJ16"/>
    <mergeCell ref="AK15:AK16"/>
    <mergeCell ref="AL15:AL16"/>
    <mergeCell ref="AM15:AM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20:A25"/>
    <mergeCell ref="B20:B25"/>
    <mergeCell ref="C20:C25"/>
    <mergeCell ref="D20:D25"/>
    <mergeCell ref="E20:E25"/>
    <mergeCell ref="F20:F25"/>
    <mergeCell ref="G20:G25"/>
    <mergeCell ref="H20:H25"/>
    <mergeCell ref="I20:I25"/>
    <mergeCell ref="J20:J25"/>
    <mergeCell ref="K20:K25"/>
    <mergeCell ref="L20:L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V20:V25"/>
    <mergeCell ref="W20:W25"/>
    <mergeCell ref="X20:X25"/>
    <mergeCell ref="Y20:Y25"/>
    <mergeCell ref="Z20:Z25"/>
    <mergeCell ref="AA20:AA25"/>
    <mergeCell ref="AB20:AB25"/>
    <mergeCell ref="AC20:AC25"/>
    <mergeCell ref="AD20:AD25"/>
    <mergeCell ref="AG20:AG25"/>
    <mergeCell ref="AH20:AH25"/>
    <mergeCell ref="AI20:AI25"/>
    <mergeCell ref="AJ20:AJ25"/>
    <mergeCell ref="AK20:AK25"/>
    <mergeCell ref="AL20:AL25"/>
    <mergeCell ref="AM20:AM25"/>
    <mergeCell ref="AN20:AN25"/>
    <mergeCell ref="AO20:AO25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K26:K31"/>
    <mergeCell ref="L26:L31"/>
    <mergeCell ref="M26:M31"/>
    <mergeCell ref="N26:N31"/>
    <mergeCell ref="O26:O31"/>
    <mergeCell ref="P26:P31"/>
    <mergeCell ref="Q26:Q31"/>
    <mergeCell ref="R26:R31"/>
    <mergeCell ref="S26:S31"/>
    <mergeCell ref="T26:T31"/>
    <mergeCell ref="U26:U31"/>
    <mergeCell ref="AI26:AI31"/>
    <mergeCell ref="V26:V31"/>
    <mergeCell ref="W26:W31"/>
    <mergeCell ref="X26:X31"/>
    <mergeCell ref="Y26:Y31"/>
    <mergeCell ref="Z26:Z31"/>
    <mergeCell ref="AA26:AA31"/>
    <mergeCell ref="X35:AL35"/>
    <mergeCell ref="Y36:AH36"/>
    <mergeCell ref="Y37:AH37"/>
    <mergeCell ref="AJ26:AJ31"/>
    <mergeCell ref="AK26:AK31"/>
    <mergeCell ref="AL26:AL31"/>
    <mergeCell ref="AB26:AB31"/>
    <mergeCell ref="AC26:AC31"/>
    <mergeCell ref="AD26:AD31"/>
    <mergeCell ref="AG26:AG31"/>
    <mergeCell ref="V14:X14"/>
    <mergeCell ref="V15:V16"/>
    <mergeCell ref="W15:W16"/>
    <mergeCell ref="X15:X16"/>
    <mergeCell ref="A32:B32"/>
    <mergeCell ref="Y34:AO34"/>
    <mergeCell ref="AM26:AM31"/>
    <mergeCell ref="AN26:AN31"/>
    <mergeCell ref="AO26:AO31"/>
    <mergeCell ref="AH26:AH31"/>
  </mergeCells>
  <printOptions/>
  <pageMargins left="1.1811023622047245" right="0.7086614173228347" top="0.35433070866141736" bottom="0.35433070866141736" header="0.31496062992125984" footer="0.31496062992125984"/>
  <pageSetup fitToWidth="2" horizontalDpi="600" verticalDpi="600" orientation="landscape" paperSize="9" scale="60" r:id="rId1"/>
  <colBreaks count="1" manualBreakCount="1">
    <brk id="2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O30"/>
  <sheetViews>
    <sheetView tabSelected="1" view="pageBreakPreview" zoomScale="90" zoomScaleSheetLayoutView="90" zoomScalePageLayoutView="0" workbookViewId="0" topLeftCell="A4">
      <selection activeCell="AD20" sqref="AD20:AD22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15.125" style="0" customWidth="1"/>
    <col min="4" max="4" width="15.00390625" style="0" customWidth="1"/>
    <col min="5" max="5" width="16.75390625" style="0" customWidth="1"/>
    <col min="6" max="6" width="16.25390625" style="0" customWidth="1"/>
    <col min="7" max="9" width="11.00390625" style="0" customWidth="1"/>
    <col min="10" max="10" width="8.625" style="0" customWidth="1"/>
    <col min="11" max="11" width="9.125" style="0" customWidth="1"/>
    <col min="12" max="12" width="7.125" style="0" customWidth="1"/>
    <col min="13" max="13" width="7.75390625" style="0" customWidth="1"/>
    <col min="14" max="14" width="6.125" style="0" customWidth="1"/>
    <col min="15" max="16" width="6.25390625" style="0" customWidth="1"/>
    <col min="17" max="17" width="7.125" style="0" customWidth="1"/>
    <col min="18" max="18" width="8.875" style="0" customWidth="1"/>
    <col min="19" max="20" width="8.625" style="0" customWidth="1"/>
    <col min="21" max="21" width="8.125" style="0" customWidth="1"/>
    <col min="22" max="22" width="13.25390625" style="0" customWidth="1"/>
    <col min="23" max="23" width="12.2539062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8.00390625" style="0" customWidth="1"/>
    <col min="32" max="32" width="11.125" style="0" customWidth="1"/>
    <col min="33" max="33" width="14.62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9.375" style="0" customWidth="1"/>
  </cols>
  <sheetData>
    <row r="3" spans="2:9" ht="15" customHeight="1">
      <c r="B3" t="s">
        <v>48</v>
      </c>
      <c r="I3" s="14"/>
    </row>
    <row r="4" spans="19:20" ht="15" customHeight="1">
      <c r="S4" s="14"/>
      <c r="T4" s="11"/>
    </row>
    <row r="5" spans="3:15" ht="15" customHeight="1">
      <c r="C5" s="11" t="s">
        <v>47</v>
      </c>
      <c r="I5" s="11"/>
      <c r="L5" s="11" t="s">
        <v>39</v>
      </c>
      <c r="O5" s="11"/>
    </row>
    <row r="6" spans="2:14" ht="15" customHeight="1">
      <c r="B6" t="s">
        <v>73</v>
      </c>
      <c r="C6" s="11"/>
      <c r="D6" s="11"/>
      <c r="I6" s="254" t="s">
        <v>53</v>
      </c>
      <c r="J6" s="396"/>
      <c r="K6" s="396"/>
      <c r="L6" s="396"/>
      <c r="M6" s="396"/>
      <c r="N6" s="396"/>
    </row>
    <row r="7" spans="2:14" ht="15" customHeight="1">
      <c r="B7" s="15" t="s">
        <v>43</v>
      </c>
      <c r="C7" s="11"/>
      <c r="D7" s="11"/>
      <c r="I7" s="396"/>
      <c r="J7" s="396"/>
      <c r="K7" s="396"/>
      <c r="L7" s="396"/>
      <c r="M7" s="396"/>
      <c r="N7" s="396"/>
    </row>
    <row r="8" spans="2:14" ht="15" customHeight="1">
      <c r="B8" s="15" t="s">
        <v>44</v>
      </c>
      <c r="C8" s="11"/>
      <c r="D8" s="11"/>
      <c r="I8" s="16"/>
      <c r="J8" s="16"/>
      <c r="K8" s="16"/>
      <c r="L8" s="16"/>
      <c r="M8" s="9" t="s">
        <v>54</v>
      </c>
      <c r="N8" s="9"/>
    </row>
    <row r="9" spans="2:4" ht="15" customHeight="1">
      <c r="B9" s="15" t="s">
        <v>45</v>
      </c>
      <c r="C9" s="11"/>
      <c r="D9" s="11"/>
    </row>
    <row r="10" spans="2:15" ht="12.75">
      <c r="B10" s="15" t="s">
        <v>160</v>
      </c>
      <c r="C10" s="11"/>
      <c r="D10" s="11"/>
      <c r="F10" s="11"/>
      <c r="I10" t="s">
        <v>159</v>
      </c>
      <c r="J10" s="9"/>
      <c r="K10" s="49"/>
      <c r="L10" s="9"/>
      <c r="M10" s="9"/>
      <c r="N10" s="11"/>
      <c r="O10" s="11"/>
    </row>
    <row r="11" spans="26:27" ht="12.75">
      <c r="Z11" s="188"/>
      <c r="AA11" s="188"/>
    </row>
    <row r="12" spans="1:41" ht="12.75" customHeight="1">
      <c r="A12" s="10"/>
      <c r="B12" s="10"/>
      <c r="C12" s="10"/>
      <c r="D12" s="255" t="s">
        <v>95</v>
      </c>
      <c r="E12" s="255"/>
      <c r="F12" s="255"/>
      <c r="G12" s="255"/>
      <c r="H12" s="255"/>
      <c r="I12" s="255"/>
      <c r="J12" s="255"/>
      <c r="K12" s="255"/>
      <c r="L12" s="256"/>
      <c r="M12" s="37"/>
      <c r="N12" s="37"/>
      <c r="O12" s="37"/>
      <c r="P12" s="37"/>
      <c r="Q12" s="37"/>
      <c r="R12" s="37"/>
      <c r="S12" s="37"/>
      <c r="T12" s="37"/>
      <c r="U12" s="10"/>
      <c r="V12" s="10"/>
      <c r="W12" s="10"/>
      <c r="X12" s="10"/>
      <c r="Y12" s="1"/>
      <c r="Z12" s="188"/>
      <c r="AA12" s="188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176" t="s">
        <v>0</v>
      </c>
      <c r="B14" s="258" t="s">
        <v>3</v>
      </c>
      <c r="C14" s="456" t="s">
        <v>5</v>
      </c>
      <c r="D14" s="457"/>
      <c r="E14" s="458" t="s">
        <v>36</v>
      </c>
      <c r="F14" s="461" t="s">
        <v>6</v>
      </c>
      <c r="G14" s="225"/>
      <c r="H14" s="462"/>
      <c r="I14" s="404" t="s">
        <v>38</v>
      </c>
      <c r="J14" s="389" t="s">
        <v>37</v>
      </c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1"/>
      <c r="V14" s="162" t="s">
        <v>7</v>
      </c>
      <c r="W14" s="163"/>
      <c r="X14" s="164"/>
      <c r="Y14" s="223" t="s">
        <v>10</v>
      </c>
      <c r="Z14" s="225"/>
      <c r="AA14" s="225"/>
      <c r="AB14" s="225"/>
      <c r="AC14" s="225"/>
      <c r="AD14" s="225"/>
      <c r="AE14" s="225"/>
      <c r="AF14" s="225"/>
      <c r="AG14" s="225"/>
      <c r="AH14" s="225"/>
      <c r="AI14" s="224"/>
      <c r="AJ14" s="443" t="s">
        <v>24</v>
      </c>
      <c r="AK14" s="444"/>
      <c r="AL14" s="444"/>
      <c r="AM14" s="445"/>
      <c r="AN14" s="171" t="s">
        <v>34</v>
      </c>
      <c r="AO14" s="171" t="s">
        <v>35</v>
      </c>
    </row>
    <row r="15" spans="1:41" ht="27" customHeight="1" thickBot="1">
      <c r="A15" s="177"/>
      <c r="B15" s="259"/>
      <c r="C15" s="446" t="s">
        <v>1</v>
      </c>
      <c r="D15" s="448" t="s">
        <v>2</v>
      </c>
      <c r="E15" s="459"/>
      <c r="F15" s="450" t="s">
        <v>33</v>
      </c>
      <c r="G15" s="202" t="s">
        <v>4</v>
      </c>
      <c r="H15" s="452" t="s">
        <v>14</v>
      </c>
      <c r="I15" s="405"/>
      <c r="J15" s="160" t="s">
        <v>61</v>
      </c>
      <c r="K15" s="160" t="s">
        <v>96</v>
      </c>
      <c r="L15" s="160" t="s">
        <v>63</v>
      </c>
      <c r="M15" s="160" t="s">
        <v>64</v>
      </c>
      <c r="N15" s="160" t="s">
        <v>65</v>
      </c>
      <c r="O15" s="160" t="s">
        <v>66</v>
      </c>
      <c r="P15" s="160" t="s">
        <v>67</v>
      </c>
      <c r="Q15" s="160" t="s">
        <v>68</v>
      </c>
      <c r="R15" s="160" t="s">
        <v>69</v>
      </c>
      <c r="S15" s="160" t="s">
        <v>57</v>
      </c>
      <c r="T15" s="160" t="s">
        <v>58</v>
      </c>
      <c r="U15" s="160" t="s">
        <v>59</v>
      </c>
      <c r="V15" s="441" t="s">
        <v>8</v>
      </c>
      <c r="W15" s="208" t="s">
        <v>9</v>
      </c>
      <c r="X15" s="158" t="s">
        <v>29</v>
      </c>
      <c r="Y15" s="230" t="s">
        <v>13</v>
      </c>
      <c r="Z15" s="454" t="s">
        <v>11</v>
      </c>
      <c r="AA15" s="226"/>
      <c r="AB15" s="226"/>
      <c r="AC15" s="226"/>
      <c r="AD15" s="205"/>
      <c r="AE15" s="438" t="s">
        <v>18</v>
      </c>
      <c r="AF15" s="439"/>
      <c r="AG15" s="204" t="s">
        <v>20</v>
      </c>
      <c r="AH15" s="205"/>
      <c r="AI15" s="440" t="s">
        <v>23</v>
      </c>
      <c r="AJ15" s="202" t="s">
        <v>25</v>
      </c>
      <c r="AK15" s="202" t="s">
        <v>27</v>
      </c>
      <c r="AL15" s="202" t="s">
        <v>26</v>
      </c>
      <c r="AM15" s="202" t="s">
        <v>28</v>
      </c>
      <c r="AN15" s="208"/>
      <c r="AO15" s="208"/>
    </row>
    <row r="16" spans="1:41" ht="72" customHeight="1" thickBot="1">
      <c r="A16" s="178"/>
      <c r="B16" s="455"/>
      <c r="C16" s="447"/>
      <c r="D16" s="449"/>
      <c r="E16" s="460"/>
      <c r="F16" s="451"/>
      <c r="G16" s="203"/>
      <c r="H16" s="453"/>
      <c r="I16" s="406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442"/>
      <c r="W16" s="172"/>
      <c r="X16" s="159"/>
      <c r="Y16" s="231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142</v>
      </c>
      <c r="AE16" s="33" t="s">
        <v>19</v>
      </c>
      <c r="AF16" s="20" t="s">
        <v>29</v>
      </c>
      <c r="AG16" s="20" t="s">
        <v>21</v>
      </c>
      <c r="AH16" s="20" t="s">
        <v>22</v>
      </c>
      <c r="AI16" s="203"/>
      <c r="AJ16" s="203"/>
      <c r="AK16" s="203"/>
      <c r="AL16" s="203"/>
      <c r="AM16" s="203"/>
      <c r="AN16" s="172"/>
      <c r="AO16" s="172"/>
    </row>
    <row r="17" spans="1:41" ht="13.5" thickBot="1">
      <c r="A17" s="42">
        <v>1</v>
      </c>
      <c r="B17" s="42">
        <v>2</v>
      </c>
      <c r="C17" s="33">
        <v>3</v>
      </c>
      <c r="D17" s="41">
        <v>4</v>
      </c>
      <c r="E17" s="42">
        <v>5</v>
      </c>
      <c r="F17" s="33">
        <v>6</v>
      </c>
      <c r="G17" s="42">
        <v>7</v>
      </c>
      <c r="H17" s="41">
        <v>8</v>
      </c>
      <c r="I17" s="20">
        <v>9</v>
      </c>
      <c r="J17" s="42">
        <v>10</v>
      </c>
      <c r="K17" s="42">
        <v>11</v>
      </c>
      <c r="L17" s="20">
        <v>12</v>
      </c>
      <c r="M17" s="42">
        <v>13</v>
      </c>
      <c r="N17" s="42">
        <v>14</v>
      </c>
      <c r="O17" s="20">
        <v>15</v>
      </c>
      <c r="P17" s="42">
        <v>16</v>
      </c>
      <c r="Q17" s="42">
        <v>17</v>
      </c>
      <c r="R17" s="20">
        <v>18</v>
      </c>
      <c r="S17" s="42">
        <v>19</v>
      </c>
      <c r="T17" s="42">
        <v>20</v>
      </c>
      <c r="U17" s="20">
        <v>21</v>
      </c>
      <c r="V17" s="42">
        <v>22</v>
      </c>
      <c r="W17" s="42">
        <v>23</v>
      </c>
      <c r="X17" s="20">
        <v>24</v>
      </c>
      <c r="Y17" s="42">
        <v>25</v>
      </c>
      <c r="Z17" s="42">
        <v>26</v>
      </c>
      <c r="AA17" s="20">
        <v>27</v>
      </c>
      <c r="AB17" s="42">
        <v>28</v>
      </c>
      <c r="AC17" s="42">
        <v>29</v>
      </c>
      <c r="AD17" s="20">
        <v>30</v>
      </c>
      <c r="AE17" s="42">
        <v>31</v>
      </c>
      <c r="AF17" s="42">
        <v>32</v>
      </c>
      <c r="AG17" s="20">
        <v>33</v>
      </c>
      <c r="AH17" s="42">
        <v>34</v>
      </c>
      <c r="AI17" s="42">
        <v>35</v>
      </c>
      <c r="AJ17" s="20">
        <v>36</v>
      </c>
      <c r="AK17" s="42">
        <v>37</v>
      </c>
      <c r="AL17" s="42">
        <v>38</v>
      </c>
      <c r="AM17" s="20">
        <v>39</v>
      </c>
      <c r="AN17" s="42">
        <v>40</v>
      </c>
      <c r="AO17" s="42">
        <v>41</v>
      </c>
    </row>
    <row r="18" spans="1:41" s="24" customFormat="1" ht="56.25" customHeight="1">
      <c r="A18" s="173" t="s">
        <v>30</v>
      </c>
      <c r="B18" s="431" t="s">
        <v>97</v>
      </c>
      <c r="C18" s="433" t="s">
        <v>141</v>
      </c>
      <c r="D18" s="435" t="s">
        <v>140</v>
      </c>
      <c r="E18" s="273" t="s">
        <v>146</v>
      </c>
      <c r="F18" s="152" t="s">
        <v>98</v>
      </c>
      <c r="G18" s="95" t="s">
        <v>99</v>
      </c>
      <c r="H18" s="153">
        <v>12300</v>
      </c>
      <c r="I18" s="154">
        <f>SUM(J18:U18)</f>
        <v>3171</v>
      </c>
      <c r="J18" s="95">
        <v>580</v>
      </c>
      <c r="K18" s="95">
        <v>580</v>
      </c>
      <c r="L18" s="95">
        <v>581</v>
      </c>
      <c r="M18" s="95">
        <v>250</v>
      </c>
      <c r="N18" s="95">
        <v>250</v>
      </c>
      <c r="O18" s="95">
        <v>250</v>
      </c>
      <c r="P18" s="95">
        <v>200</v>
      </c>
      <c r="Q18" s="95">
        <v>200</v>
      </c>
      <c r="R18" s="95">
        <v>200</v>
      </c>
      <c r="S18" s="95">
        <v>80</v>
      </c>
      <c r="T18" s="95">
        <v>0</v>
      </c>
      <c r="U18" s="95">
        <v>0</v>
      </c>
      <c r="V18" s="277"/>
      <c r="W18" s="182"/>
      <c r="X18" s="429"/>
      <c r="Y18" s="247"/>
      <c r="Z18" s="214"/>
      <c r="AA18" s="214"/>
      <c r="AB18" s="214"/>
      <c r="AC18" s="214"/>
      <c r="AD18" s="214"/>
      <c r="AE18" s="427"/>
      <c r="AF18" s="214"/>
      <c r="AG18" s="283"/>
      <c r="AH18" s="214"/>
      <c r="AI18" s="220"/>
      <c r="AJ18" s="247">
        <v>10</v>
      </c>
      <c r="AK18" s="214">
        <v>0</v>
      </c>
      <c r="AL18" s="214"/>
      <c r="AM18" s="220">
        <v>8055</v>
      </c>
      <c r="AN18" s="217">
        <v>105000</v>
      </c>
      <c r="AO18" s="415">
        <v>0</v>
      </c>
    </row>
    <row r="19" spans="1:41" s="24" customFormat="1" ht="56.25" customHeight="1" thickBot="1">
      <c r="A19" s="175"/>
      <c r="B19" s="432"/>
      <c r="C19" s="434"/>
      <c r="D19" s="436"/>
      <c r="E19" s="437"/>
      <c r="F19" s="155" t="s">
        <v>100</v>
      </c>
      <c r="G19" s="73" t="s">
        <v>101</v>
      </c>
      <c r="H19" s="156">
        <v>17000</v>
      </c>
      <c r="I19" s="147">
        <f>SUM(J19:U19)</f>
        <v>3220</v>
      </c>
      <c r="J19" s="73">
        <v>550</v>
      </c>
      <c r="K19" s="73">
        <v>550</v>
      </c>
      <c r="L19" s="73">
        <v>550</v>
      </c>
      <c r="M19" s="73">
        <v>290</v>
      </c>
      <c r="N19" s="73">
        <v>290</v>
      </c>
      <c r="O19" s="73">
        <v>290</v>
      </c>
      <c r="P19" s="73">
        <v>135</v>
      </c>
      <c r="Q19" s="73">
        <v>135</v>
      </c>
      <c r="R19" s="73">
        <v>130</v>
      </c>
      <c r="S19" s="73">
        <v>100</v>
      </c>
      <c r="T19" s="73">
        <v>100</v>
      </c>
      <c r="U19" s="73">
        <v>100</v>
      </c>
      <c r="V19" s="278"/>
      <c r="W19" s="184"/>
      <c r="X19" s="430"/>
      <c r="Y19" s="249"/>
      <c r="Z19" s="216"/>
      <c r="AA19" s="216"/>
      <c r="AB19" s="216"/>
      <c r="AC19" s="216"/>
      <c r="AD19" s="216"/>
      <c r="AE19" s="428"/>
      <c r="AF19" s="216"/>
      <c r="AG19" s="284"/>
      <c r="AH19" s="216"/>
      <c r="AI19" s="222"/>
      <c r="AJ19" s="249"/>
      <c r="AK19" s="216"/>
      <c r="AL19" s="216"/>
      <c r="AM19" s="222"/>
      <c r="AN19" s="219"/>
      <c r="AO19" s="213"/>
    </row>
    <row r="20" spans="1:41" s="70" customFormat="1" ht="34.5" customHeight="1">
      <c r="A20" s="248" t="s">
        <v>60</v>
      </c>
      <c r="B20" s="416" t="s">
        <v>102</v>
      </c>
      <c r="C20" s="418" t="s">
        <v>103</v>
      </c>
      <c r="D20" s="420" t="s">
        <v>104</v>
      </c>
      <c r="E20" s="422" t="s">
        <v>144</v>
      </c>
      <c r="F20" s="418" t="s">
        <v>157</v>
      </c>
      <c r="G20" s="424" t="s">
        <v>148</v>
      </c>
      <c r="H20" s="425">
        <v>2392</v>
      </c>
      <c r="I20" s="248">
        <f>SUM(J20:U22)</f>
        <v>2344</v>
      </c>
      <c r="J20" s="215">
        <v>617</v>
      </c>
      <c r="K20" s="215">
        <v>0</v>
      </c>
      <c r="L20" s="215">
        <v>0</v>
      </c>
      <c r="M20" s="215">
        <v>0</v>
      </c>
      <c r="N20" s="215">
        <v>100</v>
      </c>
      <c r="O20" s="215">
        <v>0</v>
      </c>
      <c r="P20" s="215">
        <v>150</v>
      </c>
      <c r="Q20" s="215">
        <v>380</v>
      </c>
      <c r="R20" s="215">
        <v>557</v>
      </c>
      <c r="S20" s="408">
        <v>170</v>
      </c>
      <c r="T20" s="408">
        <v>210</v>
      </c>
      <c r="U20" s="408">
        <v>160</v>
      </c>
      <c r="V20" s="71" t="s">
        <v>105</v>
      </c>
      <c r="W20" s="71" t="s">
        <v>106</v>
      </c>
      <c r="X20" s="85">
        <v>1</v>
      </c>
      <c r="Y20" s="218">
        <v>180</v>
      </c>
      <c r="Z20" s="215">
        <v>150</v>
      </c>
      <c r="AA20" s="215"/>
      <c r="AB20" s="215"/>
      <c r="AC20" s="215"/>
      <c r="AD20" s="233">
        <v>97</v>
      </c>
      <c r="AE20" s="71" t="s">
        <v>93</v>
      </c>
      <c r="AF20" s="64">
        <v>1</v>
      </c>
      <c r="AG20" s="408" t="s">
        <v>94</v>
      </c>
      <c r="AH20" s="215">
        <v>1.15</v>
      </c>
      <c r="AI20" s="221">
        <v>15000</v>
      </c>
      <c r="AJ20" s="248">
        <v>7</v>
      </c>
      <c r="AK20" s="215">
        <v>0</v>
      </c>
      <c r="AL20" s="215">
        <v>4</v>
      </c>
      <c r="AM20" s="221">
        <v>9000</v>
      </c>
      <c r="AN20" s="218">
        <v>22000</v>
      </c>
      <c r="AO20" s="212">
        <v>0</v>
      </c>
    </row>
    <row r="21" spans="1:41" s="70" customFormat="1" ht="32.25" customHeight="1">
      <c r="A21" s="248"/>
      <c r="B21" s="416"/>
      <c r="C21" s="418"/>
      <c r="D21" s="420"/>
      <c r="E21" s="422"/>
      <c r="F21" s="418"/>
      <c r="G21" s="215"/>
      <c r="H21" s="425"/>
      <c r="I21" s="248"/>
      <c r="J21" s="215"/>
      <c r="K21" s="215"/>
      <c r="L21" s="215"/>
      <c r="M21" s="215"/>
      <c r="N21" s="215"/>
      <c r="O21" s="215"/>
      <c r="P21" s="215"/>
      <c r="Q21" s="215"/>
      <c r="R21" s="215"/>
      <c r="S21" s="408"/>
      <c r="T21" s="408"/>
      <c r="U21" s="408"/>
      <c r="V21" s="96" t="s">
        <v>107</v>
      </c>
      <c r="W21" s="96" t="s">
        <v>106</v>
      </c>
      <c r="X21" s="97">
        <v>1</v>
      </c>
      <c r="Y21" s="218"/>
      <c r="Z21" s="215"/>
      <c r="AA21" s="215"/>
      <c r="AB21" s="215"/>
      <c r="AC21" s="215"/>
      <c r="AD21" s="233"/>
      <c r="AE21" s="96" t="s">
        <v>108</v>
      </c>
      <c r="AF21" s="98">
        <v>1</v>
      </c>
      <c r="AG21" s="408"/>
      <c r="AH21" s="215"/>
      <c r="AI21" s="221"/>
      <c r="AJ21" s="248"/>
      <c r="AK21" s="215"/>
      <c r="AL21" s="215"/>
      <c r="AM21" s="221"/>
      <c r="AN21" s="218"/>
      <c r="AO21" s="212"/>
    </row>
    <row r="22" spans="1:41" s="70" customFormat="1" ht="27.75" customHeight="1" thickBot="1">
      <c r="A22" s="413"/>
      <c r="B22" s="417"/>
      <c r="C22" s="419"/>
      <c r="D22" s="421"/>
      <c r="E22" s="423"/>
      <c r="F22" s="419"/>
      <c r="G22" s="407"/>
      <c r="H22" s="426"/>
      <c r="I22" s="413"/>
      <c r="J22" s="407"/>
      <c r="K22" s="407"/>
      <c r="L22" s="407"/>
      <c r="M22" s="407"/>
      <c r="N22" s="407"/>
      <c r="O22" s="407"/>
      <c r="P22" s="407"/>
      <c r="Q22" s="407"/>
      <c r="R22" s="407"/>
      <c r="S22" s="409"/>
      <c r="T22" s="409"/>
      <c r="U22" s="409"/>
      <c r="V22" s="96" t="s">
        <v>109</v>
      </c>
      <c r="W22" s="96" t="s">
        <v>110</v>
      </c>
      <c r="X22" s="97">
        <v>1</v>
      </c>
      <c r="Y22" s="411"/>
      <c r="Z22" s="407"/>
      <c r="AA22" s="407"/>
      <c r="AB22" s="407"/>
      <c r="AC22" s="407"/>
      <c r="AD22" s="414"/>
      <c r="AE22" s="96" t="s">
        <v>111</v>
      </c>
      <c r="AF22" s="99">
        <v>1</v>
      </c>
      <c r="AG22" s="409"/>
      <c r="AH22" s="407"/>
      <c r="AI22" s="410"/>
      <c r="AJ22" s="413"/>
      <c r="AK22" s="407"/>
      <c r="AL22" s="407"/>
      <c r="AM22" s="410"/>
      <c r="AN22" s="411"/>
      <c r="AO22" s="412"/>
    </row>
    <row r="23" spans="1:41" s="75" customFormat="1" ht="20.25" customHeight="1" thickBot="1">
      <c r="A23" s="162" t="s">
        <v>31</v>
      </c>
      <c r="B23" s="164"/>
      <c r="C23" s="44" t="s">
        <v>32</v>
      </c>
      <c r="D23" s="3" t="s">
        <v>32</v>
      </c>
      <c r="E23" s="78" t="s">
        <v>32</v>
      </c>
      <c r="F23" s="44" t="s">
        <v>32</v>
      </c>
      <c r="G23" s="2" t="s">
        <v>32</v>
      </c>
      <c r="H23" s="3">
        <f>SUM(H18:H22)</f>
        <v>31692</v>
      </c>
      <c r="I23" s="27">
        <f>SUM(I18:I22)</f>
        <v>8735</v>
      </c>
      <c r="J23" s="2">
        <f>SUM(J18:J22)</f>
        <v>1747</v>
      </c>
      <c r="K23" s="2">
        <f>SUM(K18:K22)</f>
        <v>1130</v>
      </c>
      <c r="L23" s="2">
        <f aca="true" t="shared" si="0" ref="L23:U23">SUM(L18:L22)</f>
        <v>1131</v>
      </c>
      <c r="M23" s="2">
        <f t="shared" si="0"/>
        <v>540</v>
      </c>
      <c r="N23" s="2">
        <f t="shared" si="0"/>
        <v>640</v>
      </c>
      <c r="O23" s="2">
        <f t="shared" si="0"/>
        <v>540</v>
      </c>
      <c r="P23" s="2">
        <f t="shared" si="0"/>
        <v>485</v>
      </c>
      <c r="Q23" s="2">
        <f t="shared" si="0"/>
        <v>715</v>
      </c>
      <c r="R23" s="2">
        <f t="shared" si="0"/>
        <v>887</v>
      </c>
      <c r="S23" s="2">
        <f t="shared" si="0"/>
        <v>350</v>
      </c>
      <c r="T23" s="2">
        <f t="shared" si="0"/>
        <v>310</v>
      </c>
      <c r="U23" s="2">
        <f t="shared" si="0"/>
        <v>260</v>
      </c>
      <c r="V23" s="2" t="s">
        <v>32</v>
      </c>
      <c r="W23" s="2" t="s">
        <v>32</v>
      </c>
      <c r="X23" s="23">
        <f aca="true" t="shared" si="1" ref="X23:AD23">SUM(X18:X22)</f>
        <v>3</v>
      </c>
      <c r="Y23" s="76">
        <f t="shared" si="1"/>
        <v>180</v>
      </c>
      <c r="Z23" s="3">
        <f t="shared" si="1"/>
        <v>150</v>
      </c>
      <c r="AA23" s="3">
        <f t="shared" si="1"/>
        <v>0</v>
      </c>
      <c r="AB23" s="3">
        <f t="shared" si="1"/>
        <v>0</v>
      </c>
      <c r="AC23" s="3">
        <f t="shared" si="1"/>
        <v>0</v>
      </c>
      <c r="AD23" s="2">
        <f t="shared" si="1"/>
        <v>97</v>
      </c>
      <c r="AE23" s="2" t="s">
        <v>32</v>
      </c>
      <c r="AF23" s="2">
        <f>SUM(AF20:AF22)</f>
        <v>3</v>
      </c>
      <c r="AG23" s="2" t="s">
        <v>32</v>
      </c>
      <c r="AH23" s="2">
        <f>SUM(AH18:AH22)</f>
        <v>1.15</v>
      </c>
      <c r="AI23" s="23">
        <f>SUM(AI18:AI22)</f>
        <v>15000</v>
      </c>
      <c r="AJ23" s="27">
        <f>SUM(AJ18:AJ22)</f>
        <v>17</v>
      </c>
      <c r="AK23" s="2">
        <f>SUM(AK18:AK22)</f>
        <v>0</v>
      </c>
      <c r="AL23" s="2">
        <f>SUM(AL18:AL22)</f>
        <v>4</v>
      </c>
      <c r="AM23" s="23" t="s">
        <v>32</v>
      </c>
      <c r="AN23" s="92">
        <f>SUM(AN18:AN22)</f>
        <v>127000</v>
      </c>
      <c r="AO23" s="72">
        <f>SUM(AO18:AO22)</f>
        <v>0</v>
      </c>
    </row>
    <row r="24" spans="1:41" ht="18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3"/>
      <c r="AO24" s="68"/>
    </row>
    <row r="25" spans="1:41" ht="15" customHeight="1">
      <c r="A25" s="1"/>
      <c r="B25" s="8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48"/>
      <c r="W25" s="48"/>
      <c r="X25" s="48"/>
      <c r="Y25" s="243" t="s">
        <v>151</v>
      </c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</row>
    <row r="26" spans="1:40" ht="15.75" customHeight="1">
      <c r="A26" s="1"/>
      <c r="B26" s="8" t="s">
        <v>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X26" s="242" t="s">
        <v>42</v>
      </c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12"/>
      <c r="AN26" s="12"/>
    </row>
    <row r="27" spans="1:22" ht="14.25" customHeight="1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</row>
    <row r="28" spans="1:36" ht="12.75" customHeight="1">
      <c r="A28" s="1"/>
      <c r="B28" s="11"/>
      <c r="C28" s="11"/>
      <c r="D28" s="11"/>
      <c r="E28" s="11"/>
      <c r="F28" s="11"/>
      <c r="G28" s="11"/>
      <c r="I28" s="10"/>
      <c r="Z28" s="241" t="s">
        <v>77</v>
      </c>
      <c r="AA28" s="241"/>
      <c r="AB28" s="241"/>
      <c r="AC28" s="241"/>
      <c r="AD28" s="241"/>
      <c r="AE28" s="241"/>
      <c r="AF28" s="241"/>
      <c r="AG28" s="241"/>
      <c r="AH28" s="241"/>
      <c r="AI28" s="17"/>
      <c r="AJ28" s="45"/>
    </row>
    <row r="29" spans="9:36" ht="12.75">
      <c r="I29" s="10"/>
      <c r="V29" s="1"/>
      <c r="W29" s="5"/>
      <c r="X29" s="5"/>
      <c r="Y29" s="1"/>
      <c r="Z29" s="240" t="s">
        <v>78</v>
      </c>
      <c r="AA29" s="240"/>
      <c r="AB29" s="240"/>
      <c r="AC29" s="240"/>
      <c r="AD29" s="240"/>
      <c r="AE29" s="240"/>
      <c r="AF29" s="240"/>
      <c r="AG29" s="240"/>
      <c r="AH29" s="1"/>
      <c r="AI29" s="1"/>
      <c r="AJ29" s="1"/>
    </row>
    <row r="30" spans="11:35" ht="12.75"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</sheetData>
  <sheetProtection/>
  <mergeCells count="111">
    <mergeCell ref="I6:N7"/>
    <mergeCell ref="Z11:AA11"/>
    <mergeCell ref="D12:L12"/>
    <mergeCell ref="Z12:AA12"/>
    <mergeCell ref="A14:A16"/>
    <mergeCell ref="B14:B16"/>
    <mergeCell ref="C14:D14"/>
    <mergeCell ref="E14:E16"/>
    <mergeCell ref="F14:H14"/>
    <mergeCell ref="M15:M16"/>
    <mergeCell ref="AJ14:AM14"/>
    <mergeCell ref="AN14:AN16"/>
    <mergeCell ref="AO14:AO16"/>
    <mergeCell ref="C15:C16"/>
    <mergeCell ref="D15:D16"/>
    <mergeCell ref="F15:F16"/>
    <mergeCell ref="G15:G16"/>
    <mergeCell ref="H15:H16"/>
    <mergeCell ref="Y15:Y16"/>
    <mergeCell ref="Z15:AD15"/>
    <mergeCell ref="AE15:AF15"/>
    <mergeCell ref="AG15:AH15"/>
    <mergeCell ref="AI15:AI16"/>
    <mergeCell ref="Y14:AI14"/>
    <mergeCell ref="V14:X14"/>
    <mergeCell ref="V15:V16"/>
    <mergeCell ref="W15:W16"/>
    <mergeCell ref="X15:X16"/>
    <mergeCell ref="AJ15:AJ16"/>
    <mergeCell ref="AK15:AK16"/>
    <mergeCell ref="AL15:AL16"/>
    <mergeCell ref="AM15:AM16"/>
    <mergeCell ref="A18:A19"/>
    <mergeCell ref="B18:B19"/>
    <mergeCell ref="C18:C19"/>
    <mergeCell ref="D18:D19"/>
    <mergeCell ref="E18:E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U20:U22"/>
    <mergeCell ref="J20:J22"/>
    <mergeCell ref="K20:K22"/>
    <mergeCell ref="L20:L22"/>
    <mergeCell ref="M20:M22"/>
    <mergeCell ref="N20:N22"/>
    <mergeCell ref="O20:O22"/>
    <mergeCell ref="AK20:AK22"/>
    <mergeCell ref="AL20:AL22"/>
    <mergeCell ref="Y20:Y22"/>
    <mergeCell ref="Z20:Z22"/>
    <mergeCell ref="AA20:AA22"/>
    <mergeCell ref="AB20:AB22"/>
    <mergeCell ref="AC20:AC22"/>
    <mergeCell ref="AD20:AD22"/>
    <mergeCell ref="AM20:AM22"/>
    <mergeCell ref="AN20:AN22"/>
    <mergeCell ref="AO20:AO22"/>
    <mergeCell ref="A23:B23"/>
    <mergeCell ref="Y25:AO25"/>
    <mergeCell ref="X26:AL26"/>
    <mergeCell ref="AG20:AG22"/>
    <mergeCell ref="AH20:AH22"/>
    <mergeCell ref="AI20:AI22"/>
    <mergeCell ref="AJ20:AJ22"/>
    <mergeCell ref="O15:O16"/>
    <mergeCell ref="P15:P16"/>
    <mergeCell ref="Z28:AH28"/>
    <mergeCell ref="Z29:AG29"/>
    <mergeCell ref="P20:P22"/>
    <mergeCell ref="Q20:Q22"/>
    <mergeCell ref="R20:R22"/>
    <mergeCell ref="S20:S22"/>
    <mergeCell ref="Q15:Q16"/>
    <mergeCell ref="T20:T22"/>
    <mergeCell ref="R15:R16"/>
    <mergeCell ref="S15:S16"/>
    <mergeCell ref="T15:T16"/>
    <mergeCell ref="U15:U16"/>
    <mergeCell ref="I14:I16"/>
    <mergeCell ref="J14:U14"/>
    <mergeCell ref="J15:J16"/>
    <mergeCell ref="K15:K16"/>
    <mergeCell ref="L15:L16"/>
    <mergeCell ref="N15:N16"/>
  </mergeCells>
  <printOptions/>
  <pageMargins left="1.1811023622047245" right="0" top="0.35433070866141736" bottom="0.35433070866141736" header="0.31496062992125984" footer="0.31496062992125984"/>
  <pageSetup horizontalDpi="600" verticalDpi="600" orientation="landscape" paperSize="9" scale="60" r:id="rId1"/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AO30"/>
  <sheetViews>
    <sheetView view="pageBreakPreview" zoomScale="90" zoomScaleSheetLayoutView="90" zoomScalePageLayoutView="0" workbookViewId="0" topLeftCell="A10">
      <selection activeCell="AI21" sqref="AI21:AI22"/>
    </sheetView>
  </sheetViews>
  <sheetFormatPr defaultColWidth="9.00390625" defaultRowHeight="12.75"/>
  <cols>
    <col min="1" max="1" width="4.00390625" style="0" customWidth="1"/>
    <col min="2" max="2" width="19.00390625" style="0" customWidth="1"/>
    <col min="3" max="3" width="15.125" style="0" customWidth="1"/>
    <col min="4" max="4" width="15.25390625" style="0" customWidth="1"/>
    <col min="5" max="5" width="19.25390625" style="0" customWidth="1"/>
    <col min="6" max="7" width="11.00390625" style="0" customWidth="1"/>
    <col min="8" max="8" width="10.125" style="0" customWidth="1"/>
    <col min="9" max="9" width="9.00390625" style="0" customWidth="1"/>
    <col min="10" max="21" width="8.625" style="0" customWidth="1"/>
    <col min="22" max="22" width="11.375" style="0" customWidth="1"/>
    <col min="23" max="23" width="8.875" style="6" customWidth="1"/>
    <col min="24" max="24" width="8.625" style="6" customWidth="1"/>
    <col min="25" max="25" width="13.75390625" style="0" customWidth="1"/>
    <col min="26" max="29" width="10.75390625" style="0" customWidth="1"/>
    <col min="30" max="30" width="10.375" style="0" customWidth="1"/>
    <col min="31" max="31" width="18.37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8.125" style="0" customWidth="1"/>
  </cols>
  <sheetData>
    <row r="3" spans="2:9" ht="15" customHeight="1">
      <c r="B3" t="s">
        <v>48</v>
      </c>
      <c r="I3" s="14"/>
    </row>
    <row r="4" spans="9:10" ht="15" customHeight="1">
      <c r="I4" s="14"/>
      <c r="J4" s="11"/>
    </row>
    <row r="5" spans="3:10" ht="15" customHeight="1">
      <c r="C5" s="11" t="s">
        <v>47</v>
      </c>
      <c r="I5" s="14"/>
      <c r="J5" s="11" t="s">
        <v>39</v>
      </c>
    </row>
    <row r="6" spans="2:21" ht="15" customHeight="1">
      <c r="B6" t="s">
        <v>73</v>
      </c>
      <c r="C6" s="11"/>
      <c r="D6" s="11"/>
      <c r="G6" s="490" t="s">
        <v>53</v>
      </c>
      <c r="H6" s="490"/>
      <c r="I6" s="490"/>
      <c r="J6" s="490"/>
      <c r="K6" s="490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43</v>
      </c>
      <c r="C7" s="11"/>
      <c r="D7" s="11"/>
      <c r="G7" s="490"/>
      <c r="H7" s="490"/>
      <c r="I7" s="490"/>
      <c r="J7" s="490"/>
      <c r="K7" s="490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44</v>
      </c>
      <c r="C8" s="11"/>
      <c r="D8" s="11"/>
      <c r="G8" s="16"/>
      <c r="H8" s="16"/>
      <c r="I8" s="16"/>
      <c r="J8" s="9" t="s">
        <v>54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4" ht="15" customHeight="1">
      <c r="B9" s="15" t="s">
        <v>45</v>
      </c>
      <c r="C9" s="11"/>
      <c r="D9" s="11"/>
    </row>
    <row r="10" spans="2:21" ht="12.75">
      <c r="B10" s="15" t="s">
        <v>160</v>
      </c>
      <c r="C10" s="11"/>
      <c r="D10" s="11"/>
      <c r="F10" s="11"/>
      <c r="G10" t="s">
        <v>159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188"/>
      <c r="AA11" s="188"/>
    </row>
    <row r="12" spans="1:41" ht="15.75" customHeight="1">
      <c r="A12" s="10"/>
      <c r="B12" s="10"/>
      <c r="C12" s="10"/>
      <c r="D12" s="198" t="s">
        <v>136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"/>
      <c r="W12" s="10"/>
      <c r="X12" s="10"/>
      <c r="Y12" s="1"/>
      <c r="Z12" s="188"/>
      <c r="AA12" s="188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176" t="s">
        <v>0</v>
      </c>
      <c r="B14" s="258" t="s">
        <v>3</v>
      </c>
      <c r="C14" s="223" t="s">
        <v>5</v>
      </c>
      <c r="D14" s="224"/>
      <c r="E14" s="258" t="s">
        <v>36</v>
      </c>
      <c r="F14" s="461" t="s">
        <v>6</v>
      </c>
      <c r="G14" s="225"/>
      <c r="H14" s="224"/>
      <c r="I14" s="171" t="s">
        <v>38</v>
      </c>
      <c r="J14" s="162" t="s">
        <v>37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4"/>
      <c r="V14" s="162" t="s">
        <v>7</v>
      </c>
      <c r="W14" s="163"/>
      <c r="X14" s="164"/>
      <c r="Y14" s="199" t="s">
        <v>10</v>
      </c>
      <c r="Z14" s="200"/>
      <c r="AA14" s="200"/>
      <c r="AB14" s="200"/>
      <c r="AC14" s="200"/>
      <c r="AD14" s="200"/>
      <c r="AE14" s="200"/>
      <c r="AF14" s="200"/>
      <c r="AG14" s="200"/>
      <c r="AH14" s="200"/>
      <c r="AI14" s="201"/>
      <c r="AJ14" s="162" t="s">
        <v>24</v>
      </c>
      <c r="AK14" s="163"/>
      <c r="AL14" s="163"/>
      <c r="AM14" s="164"/>
      <c r="AN14" s="171" t="s">
        <v>34</v>
      </c>
      <c r="AO14" s="157" t="s">
        <v>35</v>
      </c>
    </row>
    <row r="15" spans="1:41" ht="25.5" customHeight="1" thickBot="1">
      <c r="A15" s="177"/>
      <c r="B15" s="259"/>
      <c r="C15" s="209" t="s">
        <v>1</v>
      </c>
      <c r="D15" s="206" t="s">
        <v>2</v>
      </c>
      <c r="E15" s="259"/>
      <c r="F15" s="450" t="s">
        <v>33</v>
      </c>
      <c r="G15" s="202" t="s">
        <v>4</v>
      </c>
      <c r="H15" s="202" t="s">
        <v>14</v>
      </c>
      <c r="I15" s="208"/>
      <c r="J15" s="160" t="s">
        <v>61</v>
      </c>
      <c r="K15" s="160" t="s">
        <v>62</v>
      </c>
      <c r="L15" s="160" t="s">
        <v>63</v>
      </c>
      <c r="M15" s="160" t="s">
        <v>64</v>
      </c>
      <c r="N15" s="160" t="s">
        <v>65</v>
      </c>
      <c r="O15" s="160" t="s">
        <v>66</v>
      </c>
      <c r="P15" s="160" t="s">
        <v>67</v>
      </c>
      <c r="Q15" s="160" t="s">
        <v>68</v>
      </c>
      <c r="R15" s="160" t="s">
        <v>69</v>
      </c>
      <c r="S15" s="160" t="s">
        <v>57</v>
      </c>
      <c r="T15" s="160" t="s">
        <v>58</v>
      </c>
      <c r="U15" s="160" t="s">
        <v>59</v>
      </c>
      <c r="V15" s="160" t="s">
        <v>8</v>
      </c>
      <c r="W15" s="238" t="s">
        <v>9</v>
      </c>
      <c r="X15" s="171" t="s">
        <v>29</v>
      </c>
      <c r="Y15" s="230" t="s">
        <v>13</v>
      </c>
      <c r="Z15" s="204" t="s">
        <v>11</v>
      </c>
      <c r="AA15" s="226"/>
      <c r="AB15" s="226"/>
      <c r="AC15" s="226"/>
      <c r="AD15" s="205"/>
      <c r="AE15" s="204" t="s">
        <v>18</v>
      </c>
      <c r="AF15" s="205"/>
      <c r="AG15" s="204" t="s">
        <v>20</v>
      </c>
      <c r="AH15" s="205"/>
      <c r="AI15" s="202" t="s">
        <v>23</v>
      </c>
      <c r="AJ15" s="202" t="s">
        <v>25</v>
      </c>
      <c r="AK15" s="202" t="s">
        <v>27</v>
      </c>
      <c r="AL15" s="202" t="s">
        <v>26</v>
      </c>
      <c r="AM15" s="202" t="s">
        <v>28</v>
      </c>
      <c r="AN15" s="208"/>
      <c r="AO15" s="158"/>
    </row>
    <row r="16" spans="1:41" ht="91.5" customHeight="1" thickBot="1">
      <c r="A16" s="178"/>
      <c r="B16" s="260"/>
      <c r="C16" s="210"/>
      <c r="D16" s="207"/>
      <c r="E16" s="455"/>
      <c r="F16" s="451"/>
      <c r="G16" s="203"/>
      <c r="H16" s="203"/>
      <c r="I16" s="172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239"/>
      <c r="X16" s="172"/>
      <c r="Y16" s="231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52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203"/>
      <c r="AJ16" s="203"/>
      <c r="AK16" s="203"/>
      <c r="AL16" s="203"/>
      <c r="AM16" s="203"/>
      <c r="AN16" s="172"/>
      <c r="AO16" s="159"/>
    </row>
    <row r="17" spans="1:41" ht="13.5" thickBot="1">
      <c r="A17" s="18">
        <v>1</v>
      </c>
      <c r="B17" s="19">
        <v>2</v>
      </c>
      <c r="C17" s="21">
        <v>3</v>
      </c>
      <c r="D17" s="19">
        <v>4</v>
      </c>
      <c r="E17" s="19">
        <v>5</v>
      </c>
      <c r="F17" s="29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18">
        <v>40</v>
      </c>
      <c r="AO17" s="19">
        <v>41</v>
      </c>
    </row>
    <row r="18" spans="1:41" s="100" customFormat="1" ht="30" customHeight="1">
      <c r="A18" s="247" t="s">
        <v>30</v>
      </c>
      <c r="B18" s="479" t="s">
        <v>137</v>
      </c>
      <c r="C18" s="427" t="s">
        <v>138</v>
      </c>
      <c r="D18" s="189" t="s">
        <v>138</v>
      </c>
      <c r="E18" s="482" t="s">
        <v>144</v>
      </c>
      <c r="F18" s="484"/>
      <c r="G18" s="467"/>
      <c r="H18" s="470"/>
      <c r="I18" s="473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70"/>
      <c r="Y18" s="217">
        <v>20</v>
      </c>
      <c r="Z18" s="232">
        <v>0</v>
      </c>
      <c r="AA18" s="232">
        <v>0</v>
      </c>
      <c r="AB18" s="232">
        <v>0</v>
      </c>
      <c r="AC18" s="232">
        <v>0</v>
      </c>
      <c r="AD18" s="232">
        <v>20</v>
      </c>
      <c r="AE18" s="151" t="s">
        <v>93</v>
      </c>
      <c r="AF18" s="95">
        <v>1</v>
      </c>
      <c r="AG18" s="427" t="s">
        <v>150</v>
      </c>
      <c r="AH18" s="427"/>
      <c r="AI18" s="487">
        <v>17000</v>
      </c>
      <c r="AJ18" s="247">
        <v>4</v>
      </c>
      <c r="AK18" s="214">
        <v>0</v>
      </c>
      <c r="AL18" s="214">
        <v>4</v>
      </c>
      <c r="AM18" s="220">
        <v>12000</v>
      </c>
      <c r="AN18" s="217">
        <f>148878+16020+11000</f>
        <v>175898</v>
      </c>
      <c r="AO18" s="476">
        <v>0</v>
      </c>
    </row>
    <row r="19" spans="1:41" s="101" customFormat="1" ht="26.25" customHeight="1">
      <c r="A19" s="248"/>
      <c r="B19" s="480"/>
      <c r="C19" s="408"/>
      <c r="D19" s="190"/>
      <c r="E19" s="483"/>
      <c r="F19" s="485"/>
      <c r="G19" s="468"/>
      <c r="H19" s="471"/>
      <c r="I19" s="474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71"/>
      <c r="Y19" s="218"/>
      <c r="Z19" s="233"/>
      <c r="AA19" s="233"/>
      <c r="AB19" s="233"/>
      <c r="AC19" s="233"/>
      <c r="AD19" s="233"/>
      <c r="AE19" s="71" t="s">
        <v>135</v>
      </c>
      <c r="AF19" s="98">
        <v>1</v>
      </c>
      <c r="AG19" s="408"/>
      <c r="AH19" s="408"/>
      <c r="AI19" s="488"/>
      <c r="AJ19" s="248"/>
      <c r="AK19" s="215"/>
      <c r="AL19" s="215"/>
      <c r="AM19" s="221"/>
      <c r="AN19" s="218"/>
      <c r="AO19" s="477"/>
    </row>
    <row r="20" spans="1:41" s="101" customFormat="1" ht="26.25" customHeight="1" thickBot="1">
      <c r="A20" s="249"/>
      <c r="B20" s="481"/>
      <c r="C20" s="428"/>
      <c r="D20" s="191"/>
      <c r="E20" s="437"/>
      <c r="F20" s="486"/>
      <c r="G20" s="469"/>
      <c r="H20" s="472"/>
      <c r="I20" s="475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72"/>
      <c r="Y20" s="219"/>
      <c r="Z20" s="234"/>
      <c r="AA20" s="234"/>
      <c r="AB20" s="234"/>
      <c r="AC20" s="234"/>
      <c r="AD20" s="234"/>
      <c r="AE20" s="149" t="s">
        <v>139</v>
      </c>
      <c r="AF20" s="148">
        <v>2</v>
      </c>
      <c r="AG20" s="428"/>
      <c r="AH20" s="428"/>
      <c r="AI20" s="489"/>
      <c r="AJ20" s="249"/>
      <c r="AK20" s="216"/>
      <c r="AL20" s="216"/>
      <c r="AM20" s="222"/>
      <c r="AN20" s="219"/>
      <c r="AO20" s="478"/>
    </row>
    <row r="21" spans="1:41" s="25" customFormat="1" ht="43.5" customHeight="1">
      <c r="A21" s="174" t="s">
        <v>60</v>
      </c>
      <c r="B21" s="180" t="s">
        <v>55</v>
      </c>
      <c r="C21" s="420" t="s">
        <v>56</v>
      </c>
      <c r="D21" s="190" t="s">
        <v>153</v>
      </c>
      <c r="E21" s="422" t="s">
        <v>146</v>
      </c>
      <c r="F21" s="465" t="s">
        <v>70</v>
      </c>
      <c r="G21" s="215" t="s">
        <v>149</v>
      </c>
      <c r="H21" s="221">
        <v>26000</v>
      </c>
      <c r="I21" s="248">
        <f>SUM(J21:U22)</f>
        <v>15000</v>
      </c>
      <c r="J21" s="215">
        <v>2500</v>
      </c>
      <c r="K21" s="215">
        <v>2500</v>
      </c>
      <c r="L21" s="215">
        <v>2500</v>
      </c>
      <c r="M21" s="215">
        <v>2500</v>
      </c>
      <c r="N21" s="215">
        <v>2500</v>
      </c>
      <c r="O21" s="215">
        <v>2500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215">
        <v>0</v>
      </c>
      <c r="V21" s="71" t="s">
        <v>71</v>
      </c>
      <c r="W21" s="64"/>
      <c r="X21" s="85">
        <v>1</v>
      </c>
      <c r="Y21" s="413"/>
      <c r="Z21" s="407"/>
      <c r="AA21" s="407"/>
      <c r="AB21" s="407"/>
      <c r="AC21" s="215"/>
      <c r="AD21" s="215"/>
      <c r="AE21" s="215"/>
      <c r="AF21" s="215"/>
      <c r="AG21" s="215"/>
      <c r="AH21" s="215"/>
      <c r="AI21" s="221"/>
      <c r="AJ21" s="248">
        <v>1</v>
      </c>
      <c r="AK21" s="215">
        <v>1</v>
      </c>
      <c r="AL21" s="215">
        <v>0</v>
      </c>
      <c r="AM21" s="221">
        <v>25000</v>
      </c>
      <c r="AN21" s="218">
        <v>52300</v>
      </c>
      <c r="AO21" s="212">
        <v>0</v>
      </c>
    </row>
    <row r="22" spans="1:41" s="25" customFormat="1" ht="46.5" customHeight="1" thickBot="1">
      <c r="A22" s="175"/>
      <c r="B22" s="181"/>
      <c r="C22" s="436"/>
      <c r="D22" s="191"/>
      <c r="E22" s="437"/>
      <c r="F22" s="466"/>
      <c r="G22" s="216"/>
      <c r="H22" s="222"/>
      <c r="I22" s="249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149" t="s">
        <v>72</v>
      </c>
      <c r="W22" s="73"/>
      <c r="X22" s="150">
        <v>2</v>
      </c>
      <c r="Y22" s="464"/>
      <c r="Z22" s="463"/>
      <c r="AA22" s="463"/>
      <c r="AB22" s="463"/>
      <c r="AC22" s="216"/>
      <c r="AD22" s="216"/>
      <c r="AE22" s="216"/>
      <c r="AF22" s="216"/>
      <c r="AG22" s="216"/>
      <c r="AH22" s="216"/>
      <c r="AI22" s="222"/>
      <c r="AJ22" s="249"/>
      <c r="AK22" s="216"/>
      <c r="AL22" s="216"/>
      <c r="AM22" s="222"/>
      <c r="AN22" s="219"/>
      <c r="AO22" s="213"/>
    </row>
    <row r="23" spans="1:41" s="75" customFormat="1" ht="19.5" customHeight="1" thickBot="1">
      <c r="A23" s="162" t="s">
        <v>31</v>
      </c>
      <c r="B23" s="163"/>
      <c r="C23" s="2" t="s">
        <v>32</v>
      </c>
      <c r="D23" s="23" t="s">
        <v>32</v>
      </c>
      <c r="E23" s="78" t="s">
        <v>32</v>
      </c>
      <c r="F23" s="44" t="s">
        <v>32</v>
      </c>
      <c r="G23" s="2" t="s">
        <v>32</v>
      </c>
      <c r="H23" s="23">
        <f>SUM(H18:H22)</f>
        <v>26000</v>
      </c>
      <c r="I23" s="76">
        <f aca="true" t="shared" si="0" ref="I23:T23">SUM(I18:I22)</f>
        <v>15000</v>
      </c>
      <c r="J23" s="3">
        <f t="shared" si="0"/>
        <v>2500</v>
      </c>
      <c r="K23" s="3">
        <f t="shared" si="0"/>
        <v>2500</v>
      </c>
      <c r="L23" s="3">
        <f t="shared" si="0"/>
        <v>2500</v>
      </c>
      <c r="M23" s="3">
        <f t="shared" si="0"/>
        <v>2500</v>
      </c>
      <c r="N23" s="3">
        <f t="shared" si="0"/>
        <v>2500</v>
      </c>
      <c r="O23" s="3">
        <f t="shared" si="0"/>
        <v>2500</v>
      </c>
      <c r="P23" s="3">
        <f t="shared" si="0"/>
        <v>0</v>
      </c>
      <c r="Q23" s="3">
        <f t="shared" si="0"/>
        <v>0</v>
      </c>
      <c r="R23" s="3">
        <f t="shared" si="0"/>
        <v>0</v>
      </c>
      <c r="S23" s="3">
        <f t="shared" si="0"/>
        <v>0</v>
      </c>
      <c r="T23" s="3">
        <f t="shared" si="0"/>
        <v>0</v>
      </c>
      <c r="U23" s="3">
        <f>SUM(U18:U22)</f>
        <v>0</v>
      </c>
      <c r="V23" s="2" t="s">
        <v>32</v>
      </c>
      <c r="W23" s="2" t="s">
        <v>32</v>
      </c>
      <c r="X23" s="23">
        <f aca="true" t="shared" si="1" ref="X23:AD23">SUM(X18:X22)</f>
        <v>3</v>
      </c>
      <c r="Y23" s="81">
        <f t="shared" si="1"/>
        <v>20</v>
      </c>
      <c r="Z23" s="3">
        <f t="shared" si="1"/>
        <v>0</v>
      </c>
      <c r="AA23" s="3">
        <f t="shared" si="1"/>
        <v>0</v>
      </c>
      <c r="AB23" s="3">
        <f t="shared" si="1"/>
        <v>0</v>
      </c>
      <c r="AC23" s="3">
        <f t="shared" si="1"/>
        <v>0</v>
      </c>
      <c r="AD23" s="65">
        <f t="shared" si="1"/>
        <v>20</v>
      </c>
      <c r="AE23" s="2" t="s">
        <v>32</v>
      </c>
      <c r="AF23" s="3">
        <f>SUM(AF18:AF22)</f>
        <v>4</v>
      </c>
      <c r="AG23" s="2" t="s">
        <v>32</v>
      </c>
      <c r="AH23" s="3">
        <f>SUM(AH18:AH22)</f>
        <v>0</v>
      </c>
      <c r="AI23" s="23">
        <f>SUM(AI18:AI22)</f>
        <v>17000</v>
      </c>
      <c r="AJ23" s="76">
        <f>SUM(AJ18:AJ22)</f>
        <v>5</v>
      </c>
      <c r="AK23" s="3">
        <f>SUM(AK18:AK22)</f>
        <v>1</v>
      </c>
      <c r="AL23" s="3">
        <f>SUM(AL18:AL22)</f>
        <v>4</v>
      </c>
      <c r="AM23" s="23" t="s">
        <v>32</v>
      </c>
      <c r="AN23" s="81">
        <f>SUM(AN18:AN22)</f>
        <v>228198</v>
      </c>
      <c r="AO23" s="23">
        <f>SUM(AO18:AO22)</f>
        <v>0</v>
      </c>
    </row>
    <row r="24" spans="1:41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2"/>
      <c r="W24" s="62"/>
      <c r="X24" s="62"/>
      <c r="Y24" s="67"/>
      <c r="Z24" s="67"/>
      <c r="AA24" s="67"/>
      <c r="AB24" s="67"/>
      <c r="AC24" s="67"/>
      <c r="AD24" s="67"/>
      <c r="AE24" s="62"/>
      <c r="AF24" s="62"/>
      <c r="AG24" s="62"/>
      <c r="AH24" s="62"/>
      <c r="AI24" s="67"/>
      <c r="AJ24" s="62"/>
      <c r="AK24" s="62"/>
      <c r="AL24" s="62"/>
      <c r="AM24" s="62"/>
      <c r="AN24" s="62"/>
      <c r="AO24" s="67"/>
    </row>
    <row r="25" spans="1:41" ht="15" customHeight="1">
      <c r="A25" s="1"/>
      <c r="B25" s="8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8"/>
      <c r="W25" s="48"/>
      <c r="X25" s="48"/>
      <c r="Y25" s="243" t="s">
        <v>151</v>
      </c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</row>
    <row r="26" spans="1:40" ht="15.75" customHeight="1">
      <c r="A26" s="1"/>
      <c r="B26" s="8" t="s">
        <v>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X26" s="242" t="s">
        <v>42</v>
      </c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12"/>
      <c r="AN26" s="12"/>
    </row>
    <row r="27" spans="1:22" ht="14.25" customHeight="1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/>
    </row>
    <row r="28" spans="1:36" ht="16.5" customHeight="1">
      <c r="A28" s="1"/>
      <c r="B28" s="11"/>
      <c r="C28" s="11"/>
      <c r="D28" s="11"/>
      <c r="E28" s="11"/>
      <c r="F28" s="11"/>
      <c r="G28" s="11"/>
      <c r="I28" s="10"/>
      <c r="Z28" s="241" t="s">
        <v>77</v>
      </c>
      <c r="AA28" s="241"/>
      <c r="AB28" s="241"/>
      <c r="AC28" s="241"/>
      <c r="AD28" s="241"/>
      <c r="AE28" s="241"/>
      <c r="AF28" s="241"/>
      <c r="AG28" s="241"/>
      <c r="AH28" s="241"/>
      <c r="AI28" s="241"/>
      <c r="AJ28" s="17"/>
    </row>
    <row r="29" spans="9:36" ht="29.25" customHeight="1">
      <c r="I29" s="10"/>
      <c r="V29" s="1"/>
      <c r="W29" s="5"/>
      <c r="X29" s="5"/>
      <c r="Y29" s="1"/>
      <c r="Z29" s="240" t="s">
        <v>78</v>
      </c>
      <c r="AA29" s="240"/>
      <c r="AB29" s="240"/>
      <c r="AC29" s="240"/>
      <c r="AD29" s="240"/>
      <c r="AE29" s="240"/>
      <c r="AF29" s="240"/>
      <c r="AG29" s="240"/>
      <c r="AH29" s="1"/>
      <c r="AI29" s="1"/>
      <c r="AJ29" s="1"/>
    </row>
    <row r="30" spans="11:35" ht="12.75"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</sheetData>
  <sheetProtection/>
  <mergeCells count="127">
    <mergeCell ref="G6:K7"/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  <mergeCell ref="J14:U14"/>
    <mergeCell ref="V14:X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C15:C16"/>
    <mergeCell ref="D15:D16"/>
    <mergeCell ref="F15:F16"/>
    <mergeCell ref="G15:G16"/>
    <mergeCell ref="H15:H16"/>
    <mergeCell ref="J15:J16"/>
    <mergeCell ref="O15:O16"/>
    <mergeCell ref="P15:P16"/>
    <mergeCell ref="Q15:Q16"/>
    <mergeCell ref="R15:R16"/>
    <mergeCell ref="S15:S16"/>
    <mergeCell ref="T15:T16"/>
    <mergeCell ref="AL15:AL16"/>
    <mergeCell ref="U15:U16"/>
    <mergeCell ref="V15:V16"/>
    <mergeCell ref="W15:W16"/>
    <mergeCell ref="X15:X16"/>
    <mergeCell ref="Y15:Y16"/>
    <mergeCell ref="Z15:AD15"/>
    <mergeCell ref="Q18:Q20"/>
    <mergeCell ref="R18:R20"/>
    <mergeCell ref="S18:S20"/>
    <mergeCell ref="O18:O20"/>
    <mergeCell ref="AM15:AM16"/>
    <mergeCell ref="AE15:AF15"/>
    <mergeCell ref="AG15:AH15"/>
    <mergeCell ref="AI15:AI16"/>
    <mergeCell ref="AJ15:AJ16"/>
    <mergeCell ref="AK15:AK16"/>
    <mergeCell ref="A23:B23"/>
    <mergeCell ref="Y25:AO25"/>
    <mergeCell ref="X26:AL26"/>
    <mergeCell ref="Z28:AI28"/>
    <mergeCell ref="AJ18:AJ20"/>
    <mergeCell ref="AK18:AK20"/>
    <mergeCell ref="AL18:AL20"/>
    <mergeCell ref="AM18:AM20"/>
    <mergeCell ref="AI18:AI20"/>
    <mergeCell ref="AH18:AH20"/>
    <mergeCell ref="Z29:AG29"/>
    <mergeCell ref="B18:B20"/>
    <mergeCell ref="A18:A20"/>
    <mergeCell ref="C18:C20"/>
    <mergeCell ref="D18:D20"/>
    <mergeCell ref="E18:E20"/>
    <mergeCell ref="AG18:AG20"/>
    <mergeCell ref="F18:F20"/>
    <mergeCell ref="G18:G20"/>
    <mergeCell ref="H18:H20"/>
    <mergeCell ref="N18:N20"/>
    <mergeCell ref="AN18:AN20"/>
    <mergeCell ref="AO18:AO20"/>
    <mergeCell ref="Y18:Y20"/>
    <mergeCell ref="Z18:Z20"/>
    <mergeCell ref="AA18:AA20"/>
    <mergeCell ref="AB18:AB20"/>
    <mergeCell ref="AC18:AC20"/>
    <mergeCell ref="AD18:AD20"/>
    <mergeCell ref="P18:P20"/>
    <mergeCell ref="T18:T20"/>
    <mergeCell ref="U18:U20"/>
    <mergeCell ref="V18:V20"/>
    <mergeCell ref="W18:W20"/>
    <mergeCell ref="X18:X20"/>
    <mergeCell ref="I18:I20"/>
    <mergeCell ref="J18:J20"/>
    <mergeCell ref="K18:K20"/>
    <mergeCell ref="L18:L20"/>
    <mergeCell ref="M18:M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N21:AN22"/>
    <mergeCell ref="AO21:AO22"/>
    <mergeCell ref="AH21:AH22"/>
    <mergeCell ref="AI21:AI22"/>
    <mergeCell ref="AJ21:AJ22"/>
    <mergeCell ref="AK21:AK22"/>
    <mergeCell ref="AL21:AL22"/>
    <mergeCell ref="AM21:AM22"/>
  </mergeCells>
  <printOptions/>
  <pageMargins left="1.1811023622047245" right="0.5905511811023623" top="0.35433070866141736" bottom="0.35433070866141736" header="0.31496062992125984" footer="0.31496062992125984"/>
  <pageSetup fitToWidth="2" horizontalDpi="600" verticalDpi="600" orientation="landscape" paperSize="9" scale="56" r:id="rId1"/>
  <colBreaks count="1" manualBreakCount="1">
    <brk id="2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DGruzdev</dc:creator>
  <cp:keywords/>
  <dc:description/>
  <cp:lastModifiedBy>1</cp:lastModifiedBy>
  <cp:lastPrinted>2017-01-09T08:14:23Z</cp:lastPrinted>
  <dcterms:created xsi:type="dcterms:W3CDTF">2013-05-15T04:48:38Z</dcterms:created>
  <dcterms:modified xsi:type="dcterms:W3CDTF">2017-01-10T10:52:11Z</dcterms:modified>
  <cp:category/>
  <cp:version/>
  <cp:contentType/>
  <cp:contentStatus/>
</cp:coreProperties>
</file>